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РМУВАННЯ БЮДЖЕТУ\РОЗПОРЯДЖЕННЯ\2023\№ 9-1.2 від 16.01.2023\"/>
    </mc:Choice>
  </mc:AlternateContent>
  <bookViews>
    <workbookView xWindow="-105" yWindow="-105" windowWidth="23250" windowHeight="12570"/>
  </bookViews>
  <sheets>
    <sheet name=" 12.01.2023" sheetId="13" r:id="rId1"/>
  </sheets>
  <definedNames>
    <definedName name="_xlnm.Print_Titles" localSheetId="0">' 12.01.2023'!$11:$12</definedName>
    <definedName name="_xlnm.Print_Area" localSheetId="0">' 12.01.2023'!$A$1:$J$47</definedName>
  </definedNames>
  <calcPr calcId="152511"/>
</workbook>
</file>

<file path=xl/calcChain.xml><?xml version="1.0" encoding="utf-8"?>
<calcChain xmlns="http://schemas.openxmlformats.org/spreadsheetml/2006/main">
  <c r="I39" i="13" l="1"/>
  <c r="H39" i="13"/>
  <c r="I23" i="13" l="1"/>
  <c r="H23" i="13"/>
  <c r="I22" i="13"/>
  <c r="H22" i="13"/>
  <c r="I15" i="13"/>
  <c r="H15" i="13"/>
  <c r="I38" i="13"/>
  <c r="H38" i="13"/>
  <c r="G38" i="13"/>
  <c r="I35" i="13"/>
  <c r="H35" i="13"/>
  <c r="G35" i="13"/>
  <c r="I32" i="13"/>
  <c r="H32" i="13"/>
  <c r="G32" i="13"/>
  <c r="I30" i="13"/>
  <c r="H30" i="13"/>
  <c r="G30" i="13"/>
  <c r="G20" i="13"/>
  <c r="K17" i="13"/>
  <c r="I16" i="13"/>
  <c r="G16" i="13"/>
  <c r="H16" i="13"/>
  <c r="H20" i="13" l="1"/>
  <c r="I20" i="13"/>
  <c r="G14" i="13"/>
  <c r="G13" i="13" s="1"/>
  <c r="G40" i="13" s="1"/>
  <c r="I14" i="13" l="1"/>
  <c r="I13" i="13" s="1"/>
  <c r="I40" i="13" s="1"/>
  <c r="H14" i="13"/>
  <c r="H13" i="13" s="1"/>
  <c r="H40" i="13" s="1"/>
</calcChain>
</file>

<file path=xl/sharedStrings.xml><?xml version="1.0" encoding="utf-8"?>
<sst xmlns="http://schemas.openxmlformats.org/spreadsheetml/2006/main" count="103" uniqueCount="70">
  <si>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</si>
  <si>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</si>
  <si>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</si>
  <si>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</si>
  <si>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</si>
  <si>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</si>
  <si>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</si>
  <si>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</si>
  <si>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</si>
  <si>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</si>
  <si>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капітальні видатки</t>
  </si>
  <si>
    <t>УСЬОГО</t>
  </si>
  <si>
    <t>X</t>
  </si>
  <si>
    <t>Сільський голова</t>
  </si>
  <si>
    <t>0110000</t>
  </si>
  <si>
    <t>0921</t>
  </si>
  <si>
    <t>Надання загальної середньої освіти закладами загальної середньої освіти</t>
  </si>
  <si>
    <t>х</t>
  </si>
  <si>
    <t>Сергій ЯРУЧИК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</si>
  <si>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</si>
  <si>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</si>
  <si>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</si>
  <si>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</si>
  <si>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касові за 2018-2021</t>
  </si>
  <si>
    <t>ЗМІНИ</t>
  </si>
  <si>
    <t>0111010</t>
  </si>
  <si>
    <t>1010</t>
  </si>
  <si>
    <t>0910</t>
  </si>
  <si>
    <t>Надання дошкільної освіти</t>
  </si>
  <si>
    <t>Додаток № 2</t>
  </si>
  <si>
    <t>до обсягів 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</si>
  <si>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</si>
  <si>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</si>
  <si>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0111021</t>
  </si>
  <si>
    <t>1021</t>
  </si>
  <si>
    <t>0620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</si>
  <si>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</si>
  <si>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</si>
  <si>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</si>
  <si>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</si>
  <si>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</si>
  <si>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</si>
  <si>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по обєкту "Капітальний ремонт глядацької зали будинку культури на вул.Миру, 58 у с.Городище Луцького району Волинської області" 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</si>
  <si>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</si>
  <si>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</si>
  <si>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</si>
  <si>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по обєкту "Капітальний ремонт водопроводу по вул.Ранковій в с.Лаврів"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</si>
  <si>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</si>
  <si>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</si>
  <si>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</si>
  <si>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</si>
  <si>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Капітальне будівництво (придбання) житла</t>
  </si>
  <si>
    <t>капітальні трансферти населенню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</si>
  <si>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</si>
  <si>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</si>
  <si>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</si>
  <si>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0117310</t>
  </si>
  <si>
    <t>7310</t>
  </si>
  <si>
    <t>0443</t>
  </si>
  <si>
    <t>Будівництво-1 об`єктів житлово-комунального господарства</t>
  </si>
  <si>
    <t>2021-2023</t>
  </si>
  <si>
    <t>2022-2023</t>
  </si>
  <si>
    <t>2019-2023</t>
  </si>
  <si>
    <t>Виготовлення проектно-кошторисної документації по "Капітальний ремонт (утеплення) Баївського ЗДО "Золота рибка"</t>
  </si>
  <si>
    <t>Виготовлення проектно-кошторисної документації по "Капітальний ремонт (утеплення) Ратнівського ЗДО "Барвінок"</t>
  </si>
  <si>
    <t>Виготовлення проектно-кошторисної документації по "Капітальний ремонт (утеплення) Гіркополонківського ЗДО №2 "Калинка"</t>
  </si>
  <si>
    <t>Нове будівництво мережі водопостачання на ділянках вул. Дружби від буд 4б до буд 65; від перехрестя вул.Дружби з вул.Лугова в с.Вербаїв до вул.Квітнева буд 82а в с.Коршовець Луцького району Волинської області</t>
  </si>
  <si>
    <t>до розпорядження голови</t>
  </si>
  <si>
    <t>Боратинської сільської ради</t>
  </si>
  <si>
    <t>від 16.01.2023 року № 9/1.2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</si>
</sst>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"/>
    <numFmt numFmtId="166" formatCode="#,##0.0_ ;\-#,##0.0\ "/>
  </numFmts>
  <fonts count="15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5" fillId="0" borderId="0"/>
  </cellStyleXfs>
  <cellXfs count="49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6" fillId="0" borderId="0" xfId="3" applyFont="1" applyAlignment="1"/>
    <xf numFmtId="0" fontId="0" fillId="2" borderId="0" xfId="0" applyFill="1"/>
    <xf numFmtId="49" fontId="7" fillId="0" borderId="1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" fontId="0" fillId="0" borderId="0" xfId="0" applyNumberFormat="1"/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0" xfId="3" applyFont="1" applyAlignment="1">
      <alignment horizontal="left"/>
    </xf>
    <xf numFmtId="0" fontId="9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left" vertical="center" wrapText="1"/>
    </xf>
    <xf numFmtId="4" fontId="13" fillId="3" borderId="1" xfId="0" quotePrefix="1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0" xfId="0" applyFont="1"/>
    <xf numFmtId="49" fontId="7" fillId="0" borderId="1" xfId="0" applyNumberFormat="1" applyFont="1" applyBorder="1" applyAlignment="1">
      <alignment horizontal="justify" wrapText="1"/>
    </xf>
    <xf numFmtId="0" fontId="14" fillId="0" borderId="0" xfId="0" applyFont="1"/>
    <xf numFmtId="0" fontId="9" fillId="2" borderId="1" xfId="0" applyFont="1" applyFill="1" applyBorder="1" applyAlignment="1">
      <alignment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6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84" zoomScaleNormal="84" workbookViewId="0">
      <pane xSplit="5" ySplit="12" topLeftCell="F38" activePane="bottomRight" state="frozen"/>
      <selection pane="topRight" activeCell="F1" sqref="F1"/>
      <selection pane="bottomLeft" activeCell="A14" sqref="A14"/>
      <selection pane="bottomRight" activeCell="A6" sqref="A6:J6"/>
    </sheetView>
  </sheetViews>
  <sheetFormatPr defaultRowHeight="12.75" x14ac:dyDescent="0.2"/>
  <cols>
    <col min="1" max="2" width="12" customWidth="1"/>
    <col min="3" max="3" width="13.28515625" customWidth="1"/>
    <col min="4" max="4" width="33.7109375" customWidth="1"/>
    <col min="5" max="5" width="33.5703125" customWidth="1"/>
    <col min="6" max="6" width="13.7109375" customWidth="1"/>
    <col min="7" max="7" width="13.7109375" hidden="1" customWidth="1"/>
    <col min="8" max="8" width="13.85546875" customWidth="1"/>
    <col min="9" max="9" width="18.140625" customWidth="1"/>
    <col min="10" max="10" width="13.42578125" customWidth="1"/>
    <col min="11" max="11" width="11.85546875" hidden="1" customWidth="1"/>
    <col min="12" max="12" width="11.5703125" bestFit="1" customWidth="1"/>
  </cols>
  <sheetData>
    <row r="1" spans="1:11" ht="20.25" customHeight="1" x14ac:dyDescent="0.25">
      <c r="G1" s="7"/>
      <c r="H1" s="7" t="s">
        <v>29</v>
      </c>
      <c r="I1" s="7"/>
      <c r="J1" s="7"/>
    </row>
    <row r="2" spans="1:11" ht="20.25" customHeight="1" x14ac:dyDescent="0.25">
      <c r="G2" s="7"/>
      <c r="H2" s="46" t="s">
        <v>67</v>
      </c>
      <c r="I2" s="46"/>
      <c r="J2" s="46"/>
      <c r="K2" s="7"/>
    </row>
    <row r="3" spans="1:11" ht="20.25" customHeight="1" x14ac:dyDescent="0.25">
      <c r="G3" s="7"/>
      <c r="H3" s="30" t="s">
        <v>68</v>
      </c>
      <c r="I3" s="30"/>
      <c r="J3" s="30"/>
      <c r="K3" s="7"/>
    </row>
    <row r="4" spans="1:11" ht="20.25" customHeight="1" x14ac:dyDescent="0.25">
      <c r="G4" s="7"/>
      <c r="H4" s="46" t="s">
        <v>69</v>
      </c>
      <c r="I4" s="46"/>
      <c r="J4" s="46"/>
      <c r="K4" s="7"/>
    </row>
    <row r="5" spans="1:11" ht="20.25" customHeight="1" x14ac:dyDescent="0.2"/>
    <row r="6" spans="1:11" ht="18.75" x14ac:dyDescent="0.3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s="6" customFormat="1" ht="18.75" x14ac:dyDescent="0.3">
      <c r="A7" s="47" t="s">
        <v>30</v>
      </c>
      <c r="B7" s="48"/>
      <c r="C7" s="48"/>
      <c r="D7" s="48"/>
      <c r="E7" s="48"/>
      <c r="F7" s="48"/>
      <c r="G7" s="48"/>
      <c r="H7" s="48"/>
      <c r="I7" s="48"/>
      <c r="J7" s="48"/>
    </row>
    <row r="8" spans="1:11" s="6" customFormat="1" ht="12.7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</row>
    <row r="9" spans="1:11" ht="18" customHeight="1" x14ac:dyDescent="0.2">
      <c r="A9" s="1" t="s">
        <v>0</v>
      </c>
    </row>
    <row r="10" spans="1:11" ht="18" customHeight="1" x14ac:dyDescent="0.2">
      <c r="A10" t="s">
        <v>1</v>
      </c>
      <c r="J10" s="2" t="s">
        <v>2</v>
      </c>
    </row>
    <row r="11" spans="1:11" ht="85.5" customHeight="1" x14ac:dyDescent="0.2">
      <c r="A11" s="25" t="s">
        <v>3</v>
      </c>
      <c r="B11" s="25" t="s">
        <v>4</v>
      </c>
      <c r="C11" s="25" t="s">
        <v>5</v>
      </c>
      <c r="D11" s="26" t="s">
        <v>6</v>
      </c>
      <c r="E11" s="26" t="s">
        <v>19</v>
      </c>
      <c r="F11" s="26" t="s">
        <v>20</v>
      </c>
      <c r="G11" s="26" t="s">
        <v>21</v>
      </c>
      <c r="H11" s="26" t="s">
        <v>22</v>
      </c>
      <c r="I11" s="26" t="s">
        <v>31</v>
      </c>
      <c r="J11" s="26" t="s">
        <v>32</v>
      </c>
      <c r="K11" s="29" t="s">
        <v>23</v>
      </c>
    </row>
    <row r="12" spans="1:11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1" ht="18.75" customHeight="1" x14ac:dyDescent="0.2">
      <c r="A13" s="14" t="s">
        <v>7</v>
      </c>
      <c r="B13" s="15" t="s">
        <v>8</v>
      </c>
      <c r="C13" s="15" t="s">
        <v>8</v>
      </c>
      <c r="D13" s="15" t="s">
        <v>9</v>
      </c>
      <c r="E13" s="15" t="s">
        <v>8</v>
      </c>
      <c r="F13" s="12" t="s">
        <v>17</v>
      </c>
      <c r="G13" s="28" t="e">
        <f>G14</f>
        <v>#REF!</v>
      </c>
      <c r="H13" s="28">
        <f>H14</f>
        <v>1297449</v>
      </c>
      <c r="I13" s="28">
        <f>I14</f>
        <v>1297449</v>
      </c>
      <c r="J13" s="12" t="s">
        <v>17</v>
      </c>
    </row>
    <row r="14" spans="1:11" ht="18.75" customHeight="1" x14ac:dyDescent="0.2">
      <c r="A14" s="14" t="s">
        <v>14</v>
      </c>
      <c r="B14" s="15" t="s">
        <v>8</v>
      </c>
      <c r="C14" s="15" t="s">
        <v>8</v>
      </c>
      <c r="D14" s="15" t="s">
        <v>9</v>
      </c>
      <c r="E14" s="15" t="s">
        <v>8</v>
      </c>
      <c r="F14" s="12" t="s">
        <v>17</v>
      </c>
      <c r="G14" s="28" t="e">
        <f>#REF!+#REF!+G15+#REF!+#REF!+#REF!+#REF!+#REF!+#REF!+#REF!+#REF!+#REF!+#REF!+G16+#REF!+#REF!+G20+G30+G32+G35+G38+#REF!+#REF!+#REF!+#REF!+#REF!+#REF!+#REF!+#REF!+#REF!</f>
        <v>#REF!</v>
      </c>
      <c r="H14" s="28">
        <f>H15+H16+H20+H38</f>
        <v>1297449</v>
      </c>
      <c r="I14" s="28">
        <f>I15+I16+I20+I38</f>
        <v>1297449</v>
      </c>
      <c r="J14" s="11" t="s">
        <v>17</v>
      </c>
    </row>
    <row r="15" spans="1:11" ht="29.45" customHeight="1" x14ac:dyDescent="0.2">
      <c r="A15" s="16" t="s">
        <v>33</v>
      </c>
      <c r="B15" s="17" t="s">
        <v>34</v>
      </c>
      <c r="C15" s="17" t="s">
        <v>15</v>
      </c>
      <c r="D15" s="9" t="s">
        <v>16</v>
      </c>
      <c r="E15" s="9" t="s">
        <v>10</v>
      </c>
      <c r="F15" s="19">
        <v>2023</v>
      </c>
      <c r="G15" s="18"/>
      <c r="H15" s="44">
        <f>86290</f>
        <v>86290</v>
      </c>
      <c r="I15" s="44">
        <f>86290</f>
        <v>86290</v>
      </c>
      <c r="J15" s="11" t="s">
        <v>17</v>
      </c>
    </row>
    <row r="16" spans="1:11" ht="24.6" customHeight="1" x14ac:dyDescent="0.2">
      <c r="A16" s="31" t="s">
        <v>25</v>
      </c>
      <c r="B16" s="15" t="s">
        <v>26</v>
      </c>
      <c r="C16" s="15" t="s">
        <v>27</v>
      </c>
      <c r="D16" s="15" t="s">
        <v>28</v>
      </c>
      <c r="E16" s="9"/>
      <c r="F16" s="13" t="s">
        <v>17</v>
      </c>
      <c r="G16" s="28">
        <f>SUM(G17:G19)</f>
        <v>0</v>
      </c>
      <c r="H16" s="28">
        <f>SUM(H17:H19)</f>
        <v>290096</v>
      </c>
      <c r="I16" s="28">
        <f>SUM(I17:I19)</f>
        <v>290096</v>
      </c>
      <c r="J16" s="13" t="s">
        <v>17</v>
      </c>
    </row>
    <row r="17" spans="1:11" s="8" customFormat="1" ht="54" customHeight="1" x14ac:dyDescent="0.2">
      <c r="A17" s="16"/>
      <c r="B17" s="17"/>
      <c r="C17" s="17"/>
      <c r="D17" s="17"/>
      <c r="E17" s="10" t="s">
        <v>63</v>
      </c>
      <c r="F17" s="20" t="s">
        <v>62</v>
      </c>
      <c r="G17" s="18"/>
      <c r="H17" s="18">
        <v>212196</v>
      </c>
      <c r="I17" s="18">
        <v>212196</v>
      </c>
      <c r="J17" s="21">
        <v>100</v>
      </c>
      <c r="K17" s="33">
        <f>64806+549785</f>
        <v>614591</v>
      </c>
    </row>
    <row r="18" spans="1:11" ht="57.75" customHeight="1" x14ac:dyDescent="0.2">
      <c r="A18" s="16"/>
      <c r="B18" s="17"/>
      <c r="C18" s="17"/>
      <c r="D18" s="9"/>
      <c r="E18" s="10" t="s">
        <v>64</v>
      </c>
      <c r="F18" s="19" t="s">
        <v>61</v>
      </c>
      <c r="G18" s="18"/>
      <c r="H18" s="34">
        <v>34000</v>
      </c>
      <c r="I18" s="18">
        <v>34000</v>
      </c>
      <c r="J18" s="21">
        <v>100</v>
      </c>
    </row>
    <row r="19" spans="1:11" ht="57.75" customHeight="1" x14ac:dyDescent="0.2">
      <c r="A19" s="16"/>
      <c r="B19" s="17"/>
      <c r="C19" s="17"/>
      <c r="D19" s="9"/>
      <c r="E19" s="10" t="s">
        <v>65</v>
      </c>
      <c r="F19" s="19" t="s">
        <v>61</v>
      </c>
      <c r="G19" s="18"/>
      <c r="H19" s="18">
        <v>43900</v>
      </c>
      <c r="I19" s="18">
        <v>43900</v>
      </c>
      <c r="J19" s="11"/>
    </row>
    <row r="20" spans="1:11" s="40" customFormat="1" ht="49.5" customHeight="1" x14ac:dyDescent="0.2">
      <c r="A20" s="37" t="s">
        <v>36</v>
      </c>
      <c r="B20" s="37" t="s">
        <v>37</v>
      </c>
      <c r="C20" s="38" t="s">
        <v>38</v>
      </c>
      <c r="D20" s="38" t="s">
        <v>39</v>
      </c>
      <c r="E20" s="39"/>
      <c r="F20" s="13" t="s">
        <v>17</v>
      </c>
      <c r="G20" s="28">
        <f>SUM(G21:G23)</f>
        <v>0</v>
      </c>
      <c r="H20" s="28">
        <f>SUM(H21:H23)</f>
        <v>770611</v>
      </c>
      <c r="I20" s="28">
        <f>SUM(I21:I23)</f>
        <v>770611</v>
      </c>
      <c r="J20" s="13" t="s">
        <v>17</v>
      </c>
    </row>
    <row r="21" spans="1:11" s="8" customFormat="1" ht="32.25" customHeight="1" x14ac:dyDescent="0.2">
      <c r="A21" s="16"/>
      <c r="B21" s="17"/>
      <c r="C21" s="17"/>
      <c r="D21" s="17"/>
      <c r="E21" s="41" t="s">
        <v>40</v>
      </c>
      <c r="F21" s="20" t="s">
        <v>60</v>
      </c>
      <c r="G21" s="36"/>
      <c r="H21" s="36">
        <v>63406</v>
      </c>
      <c r="I21" s="18">
        <v>63406</v>
      </c>
      <c r="J21" s="21">
        <v>100</v>
      </c>
      <c r="K21" s="8">
        <v>1053491.8799999999</v>
      </c>
    </row>
    <row r="22" spans="1:11" s="8" customFormat="1" ht="30.6" customHeight="1" x14ac:dyDescent="0.2">
      <c r="A22" s="16"/>
      <c r="B22" s="17"/>
      <c r="C22" s="17"/>
      <c r="D22" s="17"/>
      <c r="E22" s="9" t="s">
        <v>41</v>
      </c>
      <c r="F22" s="20" t="s">
        <v>60</v>
      </c>
      <c r="G22" s="36"/>
      <c r="H22" s="36">
        <f>230085+433224</f>
        <v>663309</v>
      </c>
      <c r="I22" s="36">
        <f>230085+433224</f>
        <v>663309</v>
      </c>
      <c r="J22" s="21">
        <v>100</v>
      </c>
      <c r="K22" s="8">
        <v>603428.13</v>
      </c>
    </row>
    <row r="23" spans="1:11" ht="78" customHeight="1" x14ac:dyDescent="0.2">
      <c r="A23" s="16"/>
      <c r="B23" s="17"/>
      <c r="C23" s="17"/>
      <c r="D23" s="9"/>
      <c r="E23" s="9" t="s">
        <v>42</v>
      </c>
      <c r="F23" s="19" t="s">
        <v>61</v>
      </c>
      <c r="G23" s="18"/>
      <c r="H23" s="35">
        <f>43896</f>
        <v>43896</v>
      </c>
      <c r="I23" s="35">
        <f>43896</f>
        <v>43896</v>
      </c>
      <c r="J23" s="21">
        <v>100</v>
      </c>
    </row>
    <row r="24" spans="1:11" ht="24.6" hidden="1" customHeight="1" x14ac:dyDescent="0.2">
      <c r="A24" s="16"/>
      <c r="B24" s="17"/>
      <c r="C24" s="17"/>
      <c r="D24" s="9"/>
      <c r="E24" s="9"/>
      <c r="F24" s="19"/>
      <c r="G24" s="18"/>
      <c r="H24" s="11"/>
      <c r="I24" s="18"/>
      <c r="J24" s="11"/>
    </row>
    <row r="25" spans="1:11" ht="24.6" hidden="1" customHeight="1" x14ac:dyDescent="0.2">
      <c r="A25" s="16"/>
      <c r="B25" s="17"/>
      <c r="C25" s="17"/>
      <c r="D25" s="9"/>
      <c r="E25" s="9"/>
      <c r="F25" s="19"/>
      <c r="G25" s="18"/>
      <c r="H25" s="11"/>
      <c r="I25" s="18"/>
      <c r="J25" s="11"/>
    </row>
    <row r="26" spans="1:11" ht="24.6" hidden="1" customHeight="1" x14ac:dyDescent="0.2">
      <c r="A26" s="16"/>
      <c r="B26" s="17"/>
      <c r="C26" s="17"/>
      <c r="D26" s="9"/>
      <c r="E26" s="9"/>
      <c r="F26" s="19"/>
      <c r="G26" s="18"/>
      <c r="H26" s="11"/>
      <c r="I26" s="18"/>
      <c r="J26" s="11"/>
    </row>
    <row r="27" spans="1:11" ht="24.6" hidden="1" customHeight="1" x14ac:dyDescent="0.2">
      <c r="A27" s="16"/>
      <c r="B27" s="17"/>
      <c r="C27" s="17"/>
      <c r="D27" s="9"/>
      <c r="E27" s="9"/>
      <c r="F27" s="19"/>
      <c r="G27" s="18"/>
      <c r="H27" s="11"/>
      <c r="I27" s="18"/>
      <c r="J27" s="11"/>
    </row>
    <row r="28" spans="1:11" ht="24.6" hidden="1" customHeight="1" x14ac:dyDescent="0.2">
      <c r="A28" s="16"/>
      <c r="B28" s="17"/>
      <c r="C28" s="17"/>
      <c r="D28" s="9"/>
      <c r="E28" s="9"/>
      <c r="F28" s="19"/>
      <c r="G28" s="18"/>
      <c r="H28" s="11"/>
      <c r="I28" s="18"/>
      <c r="J28" s="11"/>
    </row>
    <row r="29" spans="1:11" ht="24.6" hidden="1" customHeight="1" x14ac:dyDescent="0.2">
      <c r="A29" s="16"/>
      <c r="B29" s="17"/>
      <c r="C29" s="17"/>
      <c r="D29" s="9"/>
      <c r="E29" s="9"/>
      <c r="F29" s="19"/>
      <c r="G29" s="18"/>
      <c r="H29" s="11"/>
      <c r="I29" s="18"/>
      <c r="J29" s="11"/>
    </row>
    <row r="30" spans="1:11" ht="30" hidden="1" customHeight="1" x14ac:dyDescent="0.2">
      <c r="A30" s="31" t="s">
        <v>43</v>
      </c>
      <c r="B30" s="15" t="s">
        <v>44</v>
      </c>
      <c r="C30" s="15" t="s">
        <v>35</v>
      </c>
      <c r="D30" s="15" t="s">
        <v>45</v>
      </c>
      <c r="E30" s="15"/>
      <c r="F30" s="13" t="s">
        <v>17</v>
      </c>
      <c r="G30" s="28">
        <f>SUM(G31:G31)</f>
        <v>0</v>
      </c>
      <c r="H30" s="28">
        <f>SUM(H31:H31)</f>
        <v>0</v>
      </c>
      <c r="I30" s="28">
        <f>SUM(I31:I31)</f>
        <v>0</v>
      </c>
      <c r="J30" s="13" t="s">
        <v>17</v>
      </c>
    </row>
    <row r="31" spans="1:11" ht="49.5" hidden="1" customHeight="1" x14ac:dyDescent="0.2">
      <c r="A31" s="16"/>
      <c r="B31" s="17"/>
      <c r="C31" s="17"/>
      <c r="D31" s="17"/>
      <c r="E31" s="9" t="s">
        <v>46</v>
      </c>
      <c r="F31" s="20">
        <v>2022</v>
      </c>
      <c r="G31" s="18"/>
      <c r="H31" s="34"/>
      <c r="I31" s="18"/>
      <c r="J31" s="32">
        <v>100</v>
      </c>
    </row>
    <row r="32" spans="1:11" s="42" customFormat="1" ht="33.6" hidden="1" customHeight="1" x14ac:dyDescent="0.2">
      <c r="A32" s="31" t="s">
        <v>47</v>
      </c>
      <c r="B32" s="15" t="s">
        <v>48</v>
      </c>
      <c r="C32" s="15" t="s">
        <v>49</v>
      </c>
      <c r="D32" s="15" t="s">
        <v>50</v>
      </c>
      <c r="E32" s="15"/>
      <c r="F32" s="13" t="s">
        <v>17</v>
      </c>
      <c r="G32" s="28">
        <f>SUM(G33:G34)</f>
        <v>0</v>
      </c>
      <c r="H32" s="28">
        <f>SUM(H33:H34)</f>
        <v>0</v>
      </c>
      <c r="I32" s="28">
        <f>SUM(I33:I34)</f>
        <v>0</v>
      </c>
      <c r="J32" s="13" t="s">
        <v>17</v>
      </c>
    </row>
    <row r="33" spans="1:10" ht="23.45" hidden="1" customHeight="1" x14ac:dyDescent="0.2">
      <c r="A33" s="16"/>
      <c r="B33" s="17"/>
      <c r="C33" s="17"/>
      <c r="D33" s="17"/>
      <c r="E33" s="9" t="s">
        <v>51</v>
      </c>
      <c r="F33" s="20"/>
      <c r="G33" s="18"/>
      <c r="H33" s="34"/>
      <c r="I33" s="18"/>
      <c r="J33" s="32"/>
    </row>
    <row r="34" spans="1:10" ht="24.6" hidden="1" customHeight="1" x14ac:dyDescent="0.2">
      <c r="A34" s="16"/>
      <c r="B34" s="17"/>
      <c r="C34" s="17"/>
      <c r="D34" s="17"/>
      <c r="E34" s="9" t="s">
        <v>52</v>
      </c>
      <c r="F34" s="20"/>
      <c r="G34" s="18"/>
      <c r="H34" s="34"/>
      <c r="I34" s="18"/>
      <c r="J34" s="32"/>
    </row>
    <row r="35" spans="1:10" s="42" customFormat="1" ht="83.25" hidden="1" customHeight="1" x14ac:dyDescent="0.2">
      <c r="A35" s="31" t="s">
        <v>53</v>
      </c>
      <c r="B35" s="15" t="s">
        <v>54</v>
      </c>
      <c r="C35" s="15" t="s">
        <v>49</v>
      </c>
      <c r="D35" s="15" t="s">
        <v>55</v>
      </c>
      <c r="E35" s="15"/>
      <c r="F35" s="13" t="s">
        <v>17</v>
      </c>
      <c r="G35" s="28">
        <f>G36</f>
        <v>0</v>
      </c>
      <c r="H35" s="28">
        <f>H36</f>
        <v>0</v>
      </c>
      <c r="I35" s="28">
        <f>I36</f>
        <v>0</v>
      </c>
      <c r="J35" s="13" t="s">
        <v>17</v>
      </c>
    </row>
    <row r="36" spans="1:10" ht="23.45" hidden="1" customHeight="1" x14ac:dyDescent="0.2">
      <c r="A36" s="16"/>
      <c r="B36" s="17"/>
      <c r="C36" s="17"/>
      <c r="D36" s="17"/>
      <c r="E36" s="9" t="s">
        <v>52</v>
      </c>
      <c r="F36" s="20"/>
      <c r="G36" s="18"/>
      <c r="H36" s="34"/>
      <c r="I36" s="18"/>
      <c r="J36" s="32"/>
    </row>
    <row r="37" spans="1:10" ht="23.45" hidden="1" customHeight="1" x14ac:dyDescent="0.2">
      <c r="A37" s="16"/>
      <c r="B37" s="17"/>
      <c r="C37" s="17"/>
      <c r="D37" s="17"/>
      <c r="E37" s="9"/>
      <c r="F37" s="20"/>
      <c r="G37" s="18"/>
      <c r="H37" s="34"/>
      <c r="I37" s="18"/>
      <c r="J37" s="32"/>
    </row>
    <row r="38" spans="1:10" s="42" customFormat="1" ht="31.15" customHeight="1" x14ac:dyDescent="0.2">
      <c r="A38" s="31" t="s">
        <v>56</v>
      </c>
      <c r="B38" s="15" t="s">
        <v>57</v>
      </c>
      <c r="C38" s="15" t="s">
        <v>58</v>
      </c>
      <c r="D38" s="15" t="s">
        <v>59</v>
      </c>
      <c r="E38" s="43"/>
      <c r="F38" s="13" t="s">
        <v>17</v>
      </c>
      <c r="G38" s="28">
        <f>SUM(G39:G39)</f>
        <v>0</v>
      </c>
      <c r="H38" s="28">
        <f>SUM(H39:H39)</f>
        <v>150452</v>
      </c>
      <c r="I38" s="28">
        <f>SUM(I39:I39)</f>
        <v>150452</v>
      </c>
      <c r="J38" s="13" t="s">
        <v>17</v>
      </c>
    </row>
    <row r="39" spans="1:10" ht="89.25" customHeight="1" x14ac:dyDescent="0.2">
      <c r="A39" s="16"/>
      <c r="B39" s="17"/>
      <c r="C39" s="17"/>
      <c r="D39" s="17"/>
      <c r="E39" s="9" t="s">
        <v>66</v>
      </c>
      <c r="F39" s="19" t="s">
        <v>61</v>
      </c>
      <c r="G39" s="18"/>
      <c r="H39" s="18">
        <f>150452</f>
        <v>150452</v>
      </c>
      <c r="I39" s="18">
        <f>150452</f>
        <v>150452</v>
      </c>
      <c r="J39" s="32">
        <v>100</v>
      </c>
    </row>
    <row r="40" spans="1:10" s="8" customFormat="1" ht="23.25" customHeight="1" x14ac:dyDescent="0.2">
      <c r="A40" s="22" t="s">
        <v>12</v>
      </c>
      <c r="B40" s="22" t="s">
        <v>12</v>
      </c>
      <c r="C40" s="22" t="s">
        <v>12</v>
      </c>
      <c r="D40" s="23" t="s">
        <v>11</v>
      </c>
      <c r="E40" s="23" t="s">
        <v>12</v>
      </c>
      <c r="F40" s="22" t="s">
        <v>12</v>
      </c>
      <c r="G40" s="28" t="e">
        <f>G13+#REF!+#REF!</f>
        <v>#REF!</v>
      </c>
      <c r="H40" s="28">
        <f>H13</f>
        <v>1297449</v>
      </c>
      <c r="I40" s="28">
        <f>I13</f>
        <v>1297449</v>
      </c>
      <c r="J40" s="24" t="s">
        <v>12</v>
      </c>
    </row>
    <row r="41" spans="1:10" x14ac:dyDescent="0.2">
      <c r="J41" s="27"/>
    </row>
    <row r="42" spans="1:10" x14ac:dyDescent="0.2">
      <c r="J42" s="27"/>
    </row>
    <row r="43" spans="1:10" x14ac:dyDescent="0.2">
      <c r="J43" s="27"/>
    </row>
    <row r="44" spans="1:10" x14ac:dyDescent="0.2">
      <c r="J44" s="27"/>
    </row>
    <row r="45" spans="1:10" ht="20.25" customHeight="1" x14ac:dyDescent="0.3">
      <c r="A45" s="5" t="s">
        <v>13</v>
      </c>
      <c r="B45" s="5"/>
      <c r="C45" s="4"/>
      <c r="D45" s="4"/>
      <c r="E45" s="5"/>
      <c r="F45" s="4"/>
      <c r="G45" s="4"/>
      <c r="I45" s="45" t="s">
        <v>18</v>
      </c>
      <c r="J45" s="45"/>
    </row>
  </sheetData>
  <mergeCells count="6">
    <mergeCell ref="I45:J45"/>
    <mergeCell ref="H2:J2"/>
    <mergeCell ref="A6:J6"/>
    <mergeCell ref="A7:J7"/>
    <mergeCell ref="A8:J8"/>
    <mergeCell ref="H4:J4"/>
  </mergeCells>
  <pageMargins left="0.59055118110236227" right="0.19685039370078741" top="0.59055118110236227" bottom="0.19685039370078741" header="0" footer="0"/>
  <pageSetup paperSize="9" scale="65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 12.01.2023</vt:lpstr>
      <vt:lpstr>' 12.01.2023'!Заголовки_для_друку</vt:lpstr>
      <vt:lpstr>' 12.01.2023'!Область_друку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Користувач</cp:lastModifiedBy>
  <cp:lastPrinted>2023-01-05T11:04:14Z</cp:lastPrinted>
  <dcterms:created xsi:type="dcterms:W3CDTF">2020-12-26T15:17:05Z</dcterms:created>
  <dcterms:modified xsi:type="dcterms:W3CDTF">2023-01-20T09:53:48Z</dcterms:modified>
</cp:coreProperties>
</file>