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'Лист1'!$A$1:$I$9</definedName>
    <definedName name="Z_AAD40362_F69B_45C3_AC4F_0202958B88E5_.wvu.PrintTitles" localSheetId="0" hidden="1">'Лист1'!#REF!</definedName>
    <definedName name="Z_AAD40362_F69B_45C3_AC4F_0202958B88E5_.wvu.Rows" localSheetId="0" hidden="1">'Лист1'!$4:$4,'Лист1'!#REF!,'Лист1'!#REF!,'Лист1'!#REF!,'Лист1'!#REF!</definedName>
    <definedName name="Z_B2101CE6_628A_4128_A429_9629BE2C9BDC_.wvu.PrintArea" localSheetId="0" hidden="1">'Лист1'!$A$1:$I$9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'Лист1'!$A$1:$I$9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'Лист1'!$A$1:$I$9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'Лист1'!$10:$10</definedName>
    <definedName name="_xlnm.Print_Area" localSheetId="0">'Лист1'!$A$1:$I$129</definedName>
  </definedNames>
  <calcPr fullCalcOnLoad="1"/>
</workbook>
</file>

<file path=xl/sharedStrings.xml><?xml version="1.0" encoding="utf-8"?>
<sst xmlns="http://schemas.openxmlformats.org/spreadsheetml/2006/main" count="169" uniqueCount="130">
  <si>
    <t>Капітальні видатки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</si>
  <si>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</si>
  <si>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</si>
  <si>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</si>
  <si>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</si>
  <si>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</si>
  <si>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</si>
  <si>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</si>
  <si>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</si>
  <si>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</si>
  <si>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змін до рішення сільської ради від 22.12.2017</t>
  </si>
  <si>
    <t>до рішення сільської ради "Про сільський бюджет на 2018 рік"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</si>
  <si>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</si>
  <si>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</si>
  <si>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</si>
  <si>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</si>
  <si>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</si>
  <si>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</si>
  <si>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</si>
  <si>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</si>
  <si>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</si>
  <si>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</si>
  <si>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</si>
  <si>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</si>
  <si>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</si>
  <si>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</si>
  <si>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</si>
  <si>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</si>
  <si>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</si>
  <si>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</si>
  <si>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Капітальний ремонт (утеплення) ДНЗ с.Баїв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</si>
  <si>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</si>
  <si>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</si>
  <si>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</si>
  <si>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</si>
  <si>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</si>
  <si>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</si>
  <si>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с.Городище</t>
  </si>
  <si>
    <t>Реконструкція вуличного освітлення вулиць с.Городище-Баїв-Цеперів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</si>
  <si>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</si>
  <si>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</si>
  <si>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</si>
  <si>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</si>
  <si>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</si>
  <si>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Капітальний ремон ФАПу с.Мстишин</t>
  </si>
  <si>
    <t>Капітальний ремон ФАПу с.Промінь</t>
  </si>
  <si>
    <t>Капітальний ремон ФАПу с.Коршовець</t>
  </si>
  <si>
    <t>Реконструкція приміщення ФАПу під амбулаторію с.Баїв</t>
  </si>
  <si>
    <t>Виготовлення експертизи на проведення капітального ремонту  с.Городище</t>
  </si>
  <si>
    <t>0116013</t>
  </si>
  <si>
    <t>6013</t>
  </si>
  <si>
    <t>Забезпечення діяльності водопровідно-каналізаційного господарства</t>
  </si>
  <si>
    <t>Капітальний ремонт вул Середня Набережна с Боратин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</si>
  <si>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</si>
  <si>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</si>
  <si>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</si>
  <si>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</si>
  <si>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</si>
  <si>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Капітальний ремонт вул Садова с Голишів</t>
  </si>
  <si>
    <t xml:space="preserve">Капітальний ремонт вулиць с.Промінь 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</si>
  <si>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</si>
  <si>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Капітальний ремонт водогону в селі Рованці, Боратинської сільської ради, Луцького району, Волинської області</t>
  </si>
  <si>
    <t>Капітальне будівництво вуличних мереж</t>
  </si>
  <si>
    <t>Реконструкція вуличного освітлення вулиць Луцька, Нагірна, Затишна, Ранкова села Цеперів</t>
  </si>
  <si>
    <t>Реконструкція вуличного освітлення вулиць Дружби, Тиха села Городище</t>
  </si>
  <si>
    <t>Реконструкція вуличного освітлення вулиць Миру, Вербова села Городище</t>
  </si>
  <si>
    <t>Реконструкція вуличного освітлення вулиці Словянська села Баїв</t>
  </si>
  <si>
    <t xml:space="preserve">Реконструкція вузла по обєктах вуличного освітлення  Боратинської с/ради 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</si>
  <si>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</si>
  <si>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</si>
  <si>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</si>
  <si>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</si>
  <si>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</si>
  <si>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</si>
  <si>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</si>
  <si>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 xml:space="preserve"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 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</si>
  <si>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</si>
  <si>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</si>
  <si>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</si>
  <si>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</si>
  <si>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</si>
  <si>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</si>
  <si>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</si>
  <si>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</si>
  <si>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</si>
  <si>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</si>
  <si>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</si>
  <si>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Реконструкція вуличного освітлення по вул.Липова, Стуса, Успішна, Шухевича с.Рованці</t>
  </si>
  <si>
    <t>Капітальний ремонт вул.Промислова с.Рованці</t>
  </si>
  <si>
    <t>Капітальний ремонт вул.Світла с Боратин</t>
  </si>
  <si>
    <t>Капітальний ремонт автодороги Коршів-Промінь</t>
  </si>
  <si>
    <t>Реконструкція вуличного освітлення вулиць Перемоги, Квітнева, Кленова, Зарічна, Зелена, Набережна села Баїв</t>
  </si>
  <si>
    <t>Реконструкція вуличного освітлення по вул.Миру, Ветеранів, Набережна, Суворова с.Промінь</t>
  </si>
  <si>
    <t>Реконструкція вуличного освітлення вулиць с.Вербаїв, с.Коршовець</t>
  </si>
  <si>
    <t>Реконструкція вуличного освітлення по вул.Молодіжна с.Боратин</t>
  </si>
  <si>
    <t>Реконструкція вуличного освітлення по вул.Сонячна с.Боратин</t>
  </si>
  <si>
    <t>Реконструкція вуличного освітлення по вул.Будівельна с.Рованці</t>
  </si>
  <si>
    <t>Реконструкція вуличного освітлення по вул.Липова с.Рованці</t>
  </si>
  <si>
    <t>Реконструкція вуличного освітлення по вул.Перемоги, Лугова с.Промінь</t>
  </si>
  <si>
    <t>Реконструкція вуличного освітлення по вул.Хутірська с.Промінь</t>
  </si>
  <si>
    <t>Реконструкція вуличного освітлення по вул.Польова с.Промінь</t>
  </si>
  <si>
    <t>Капітальний ремонт вул.Княжна с.Рованці</t>
  </si>
  <si>
    <t>Капітальний ремонт вул.Лугова  с.Рованці</t>
  </si>
  <si>
    <t>Капітальний ремонт вул. Тополева, Вишнева с.Рованці</t>
  </si>
  <si>
    <t>Капітальний ремонт вул.Успішна с.Рованці</t>
  </si>
  <si>
    <t>Капітальний ремонт вул Шевченка с.Новостав</t>
  </si>
  <si>
    <t>Капітальний ремонт під’їзду до кладовища по вул.Миру села Промінь</t>
  </si>
  <si>
    <t>Утримання та фінансова підтримка спортивних споруд</t>
  </si>
  <si>
    <t>до рішення сільської ради</t>
  </si>
  <si>
    <t xml:space="preserve"> "Про сільський бюджет на 2019 рік" </t>
  </si>
  <si>
    <t>Розподіл коштів бюджету розвитку сільського бюджету за об'єктами у 2019 році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</si>
  <si>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</si>
  <si>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</si>
  <si>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</si>
  <si>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</si>
  <si>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</si>
  <si>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</si>
  <si>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</si>
  <si>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 xml:space="preserve"> Рівень будівельної готовності об'єкта на кінець бюджетного періоду, %</t>
  </si>
  <si>
    <t>Додаток № 6</t>
  </si>
  <si>
    <t>х</t>
  </si>
  <si>
    <t>Виготовлення проектно - кошторисної документації будівництва</t>
  </si>
  <si>
    <t>Капітальний ремонт приміщень бюджетних установ</t>
  </si>
  <si>
    <t>Реконструкція пприміщень бюджетних установ</t>
  </si>
  <si>
    <t>Капітальний ремонт мереж вуличного освітлення</t>
  </si>
  <si>
    <t>Реконструкція мереж вуличного освітлення</t>
  </si>
  <si>
    <t>Капітальне будівництво інших об`єктів</t>
  </si>
  <si>
    <t>Капітальний ремонт  інших об`єктів</t>
  </si>
  <si>
    <t>Реконструкція та реставрація інших об`єктів</t>
  </si>
  <si>
    <t>Капітальний ремонт доріг та вулиць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</si>
</sst>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4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22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22" borderId="9" applyNumberFormat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11" fillId="0" borderId="0" xfId="54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2" fontId="8" fillId="0" borderId="13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center" wrapText="1" shrinkToFi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vertical="center" wrapText="1" shrinkToFit="1"/>
      <protection/>
    </xf>
    <xf numFmtId="0" fontId="31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2" fontId="0" fillId="0" borderId="11" xfId="0" applyNumberFormat="1" applyFont="1" applyFill="1" applyBorder="1" applyAlignment="1" quotePrefix="1">
      <alignment vertical="center" wrapText="1"/>
    </xf>
    <xf numFmtId="2" fontId="0" fillId="0" borderId="11" xfId="0" applyNumberFormat="1" applyFill="1" applyBorder="1" applyAlignment="1" quotePrefix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49" fontId="7" fillId="24" borderId="11" xfId="0" applyNumberFormat="1" applyFont="1" applyFill="1" applyBorder="1" applyAlignment="1">
      <alignment horizontal="left" vertical="top" wrapText="1"/>
    </xf>
    <xf numFmtId="49" fontId="7" fillId="24" borderId="11" xfId="0" applyNumberFormat="1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center" wrapText="1" shrinkToFit="1"/>
    </xf>
    <xf numFmtId="3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1" fillId="0" borderId="0" xfId="54" applyNumberFormat="1" applyFont="1" applyFill="1" applyBorder="1" applyAlignment="1" applyProtection="1">
      <alignment/>
      <protection/>
    </xf>
    <xf numFmtId="0" fontId="11" fillId="0" borderId="0" xfId="54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3"/>
  <sheetViews>
    <sheetView tabSelected="1" view="pageBreakPreview" zoomScale="75" zoomScaleNormal="75" zoomScaleSheetLayoutView="75" zoomScalePageLayoutView="0" workbookViewId="0" topLeftCell="A1">
      <selection activeCell="E115" sqref="E115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67.75390625" style="0" customWidth="1"/>
    <col min="5" max="5" width="68.75390625" style="0" customWidth="1"/>
    <col min="6" max="6" width="20.00390625" style="0" customWidth="1"/>
    <col min="7" max="7" width="22.75390625" style="0" customWidth="1"/>
    <col min="8" max="8" width="19.375" style="0" customWidth="1"/>
    <col min="9" max="9" width="21.2539062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8:9" ht="19.5" customHeight="1">
      <c r="H2" s="17" t="s">
        <v>119</v>
      </c>
      <c r="I2" s="17"/>
    </row>
    <row r="3" spans="8:9" ht="29.25" customHeight="1">
      <c r="H3" s="61" t="s">
        <v>108</v>
      </c>
      <c r="I3" s="61"/>
    </row>
    <row r="4" spans="8:9" ht="24" customHeight="1" hidden="1">
      <c r="H4" s="16" t="s">
        <v>10</v>
      </c>
      <c r="I4" s="16"/>
    </row>
    <row r="5" spans="8:9" ht="25.5" customHeight="1">
      <c r="H5" s="62" t="s">
        <v>109</v>
      </c>
      <c r="I5" s="62"/>
    </row>
    <row r="6" spans="1:9" ht="27.75" customHeight="1" hidden="1">
      <c r="A6" s="64" t="s">
        <v>9</v>
      </c>
      <c r="B6" s="64"/>
      <c r="C6" s="64"/>
      <c r="D6" s="64"/>
      <c r="E6" s="64"/>
      <c r="F6" s="64"/>
      <c r="G6" s="64"/>
      <c r="H6" s="64"/>
      <c r="I6" s="64"/>
    </row>
    <row r="7" spans="1:9" ht="33" customHeight="1" hidden="1">
      <c r="A7" s="67" t="s">
        <v>11</v>
      </c>
      <c r="B7" s="67"/>
      <c r="C7" s="67"/>
      <c r="D7" s="67"/>
      <c r="E7" s="67"/>
      <c r="F7" s="67"/>
      <c r="G7" s="67"/>
      <c r="H7" s="67"/>
      <c r="I7" s="67"/>
    </row>
    <row r="8" spans="1:9" ht="39" customHeight="1">
      <c r="A8" s="68" t="s">
        <v>110</v>
      </c>
      <c r="B8" s="68"/>
      <c r="C8" s="68"/>
      <c r="D8" s="68"/>
      <c r="E8" s="68"/>
      <c r="F8" s="68"/>
      <c r="G8" s="68"/>
      <c r="H8" s="68"/>
      <c r="I8" s="68"/>
    </row>
    <row r="9" spans="4:9" ht="20.25" customHeight="1">
      <c r="D9" s="1"/>
      <c r="E9" s="1"/>
      <c r="F9" s="1"/>
      <c r="G9" s="1"/>
      <c r="H9" s="1"/>
      <c r="I9" s="2"/>
    </row>
    <row r="10" spans="1:9" ht="105.75" customHeight="1">
      <c r="A10" s="43" t="s">
        <v>5</v>
      </c>
      <c r="B10" s="43" t="s">
        <v>111</v>
      </c>
      <c r="C10" s="43" t="s">
        <v>112</v>
      </c>
      <c r="D10" s="44" t="s">
        <v>113</v>
      </c>
      <c r="E10" s="45" t="s">
        <v>114</v>
      </c>
      <c r="F10" s="45" t="s">
        <v>115</v>
      </c>
      <c r="G10" s="46" t="s">
        <v>116</v>
      </c>
      <c r="H10" s="46" t="s">
        <v>117</v>
      </c>
      <c r="I10" s="46" t="s">
        <v>118</v>
      </c>
    </row>
    <row r="11" spans="1:9" ht="30" customHeight="1">
      <c r="A11" s="11" t="s">
        <v>2</v>
      </c>
      <c r="B11" s="5"/>
      <c r="C11" s="5"/>
      <c r="D11" s="65" t="s">
        <v>12</v>
      </c>
      <c r="E11" s="66"/>
      <c r="F11" s="59" t="s">
        <v>120</v>
      </c>
      <c r="G11" s="60">
        <f>G12</f>
        <v>35120000</v>
      </c>
      <c r="H11" s="60">
        <f>H12</f>
        <v>35120000</v>
      </c>
      <c r="I11" s="59" t="s">
        <v>120</v>
      </c>
    </row>
    <row r="12" spans="1:9" ht="26.25" customHeight="1">
      <c r="A12" s="11" t="s">
        <v>3</v>
      </c>
      <c r="B12" s="5"/>
      <c r="C12" s="5"/>
      <c r="D12" s="65" t="s">
        <v>12</v>
      </c>
      <c r="E12" s="66"/>
      <c r="F12" s="59" t="s">
        <v>120</v>
      </c>
      <c r="G12" s="60">
        <f>G13+G16+G21+G29+G32+G35+G41+G45+G49+G80+G89+G92+G96+G100+G115</f>
        <v>35120000</v>
      </c>
      <c r="H12" s="60">
        <f>H13+H16+H21+H29+H32+H35+H41+H45+H49+H80+H89+H92+H96+H100+H115</f>
        <v>35120000</v>
      </c>
      <c r="I12" s="59" t="s">
        <v>120</v>
      </c>
    </row>
    <row r="13" spans="1:9" ht="81.75" customHeight="1">
      <c r="A13" s="12" t="s">
        <v>22</v>
      </c>
      <c r="B13" s="12" t="s">
        <v>23</v>
      </c>
      <c r="C13" s="18" t="s">
        <v>24</v>
      </c>
      <c r="D13" s="13" t="s">
        <v>21</v>
      </c>
      <c r="E13" s="25"/>
      <c r="F13" s="59" t="s">
        <v>120</v>
      </c>
      <c r="G13" s="7">
        <f>G14</f>
        <v>700000</v>
      </c>
      <c r="H13" s="7">
        <f>H14</f>
        <v>700000</v>
      </c>
      <c r="I13" s="59" t="s">
        <v>120</v>
      </c>
    </row>
    <row r="14" spans="1:9" ht="28.5" customHeight="1">
      <c r="A14" s="5"/>
      <c r="B14" s="5"/>
      <c r="C14" s="5"/>
      <c r="D14" s="14" t="s">
        <v>0</v>
      </c>
      <c r="E14" s="14"/>
      <c r="F14" s="58">
        <v>2019</v>
      </c>
      <c r="G14" s="10">
        <v>700000</v>
      </c>
      <c r="H14" s="10">
        <v>700000</v>
      </c>
      <c r="I14" s="58">
        <v>100</v>
      </c>
    </row>
    <row r="15" spans="1:9" ht="28.5" customHeight="1" hidden="1">
      <c r="A15" s="5"/>
      <c r="B15" s="5"/>
      <c r="C15" s="5"/>
      <c r="D15" s="14"/>
      <c r="E15" s="27"/>
      <c r="F15" s="27"/>
      <c r="G15" s="10"/>
      <c r="H15" s="7"/>
      <c r="I15" s="10"/>
    </row>
    <row r="16" spans="1:9" ht="28.5" customHeight="1" hidden="1">
      <c r="A16" s="12" t="s">
        <v>25</v>
      </c>
      <c r="B16" s="12" t="s">
        <v>26</v>
      </c>
      <c r="C16" s="18" t="s">
        <v>27</v>
      </c>
      <c r="D16" s="13" t="s">
        <v>28</v>
      </c>
      <c r="E16" s="15"/>
      <c r="F16" s="15"/>
      <c r="G16" s="7">
        <f>SUM(G17:G20)</f>
        <v>0</v>
      </c>
      <c r="H16" s="7">
        <f>SUM(H17:H20)</f>
        <v>0</v>
      </c>
      <c r="I16" s="7"/>
    </row>
    <row r="17" spans="1:9" ht="28.5" customHeight="1" hidden="1">
      <c r="A17" s="5"/>
      <c r="B17" s="5"/>
      <c r="C17" s="5"/>
      <c r="D17" s="14" t="s">
        <v>0</v>
      </c>
      <c r="E17" s="14"/>
      <c r="F17" s="27"/>
      <c r="G17" s="10"/>
      <c r="H17" s="7"/>
      <c r="I17" s="10"/>
    </row>
    <row r="18" spans="1:9" ht="28.5" customHeight="1" hidden="1">
      <c r="A18" s="5"/>
      <c r="B18" s="5"/>
      <c r="C18" s="5"/>
      <c r="D18" s="14"/>
      <c r="E18" s="14" t="s">
        <v>29</v>
      </c>
      <c r="F18" s="27"/>
      <c r="G18" s="10"/>
      <c r="H18" s="7"/>
      <c r="I18" s="10"/>
    </row>
    <row r="19" spans="1:9" ht="28.5" customHeight="1" hidden="1">
      <c r="A19" s="5"/>
      <c r="B19" s="5"/>
      <c r="C19" s="5"/>
      <c r="D19" s="14"/>
      <c r="E19" s="15" t="s">
        <v>30</v>
      </c>
      <c r="F19" s="15"/>
      <c r="G19" s="10"/>
      <c r="H19" s="7"/>
      <c r="I19" s="10"/>
    </row>
    <row r="20" spans="1:9" ht="28.5" customHeight="1" hidden="1">
      <c r="A20" s="5"/>
      <c r="B20" s="5"/>
      <c r="C20" s="5"/>
      <c r="D20" s="14"/>
      <c r="E20" s="15"/>
      <c r="F20" s="15"/>
      <c r="G20" s="10"/>
      <c r="H20" s="7"/>
      <c r="I20" s="10"/>
    </row>
    <row r="21" spans="1:9" ht="96" customHeight="1">
      <c r="A21" s="12" t="s">
        <v>31</v>
      </c>
      <c r="B21" s="12" t="s">
        <v>4</v>
      </c>
      <c r="C21" s="18" t="s">
        <v>1</v>
      </c>
      <c r="D21" s="13" t="s">
        <v>32</v>
      </c>
      <c r="E21" s="13"/>
      <c r="F21" s="59" t="s">
        <v>120</v>
      </c>
      <c r="G21" s="7">
        <f>SUM(G22:G28)-G23-G24</f>
        <v>100000</v>
      </c>
      <c r="H21" s="7">
        <f>SUM(H22:H28)-H23-H24</f>
        <v>100000</v>
      </c>
      <c r="I21" s="59" t="s">
        <v>120</v>
      </c>
    </row>
    <row r="22" spans="1:9" ht="28.5" customHeight="1">
      <c r="A22" s="5"/>
      <c r="B22" s="5"/>
      <c r="C22" s="5"/>
      <c r="D22" s="14" t="s">
        <v>0</v>
      </c>
      <c r="E22" s="14"/>
      <c r="F22" s="58">
        <v>2019</v>
      </c>
      <c r="G22" s="10">
        <v>100000</v>
      </c>
      <c r="H22" s="10">
        <v>100000</v>
      </c>
      <c r="I22" s="58">
        <v>2019</v>
      </c>
    </row>
    <row r="23" spans="1:9" ht="39.75" customHeight="1" hidden="1">
      <c r="A23" s="5"/>
      <c r="B23" s="5"/>
      <c r="C23" s="5"/>
      <c r="D23" s="14"/>
      <c r="E23" s="29" t="s">
        <v>53</v>
      </c>
      <c r="F23" s="48"/>
      <c r="G23" s="10"/>
      <c r="H23" s="7"/>
      <c r="I23" s="10"/>
    </row>
    <row r="24" spans="1:9" ht="39.75" customHeight="1" hidden="1">
      <c r="A24" s="5"/>
      <c r="B24" s="5"/>
      <c r="C24" s="5"/>
      <c r="D24" s="14"/>
      <c r="E24" s="30" t="s">
        <v>60</v>
      </c>
      <c r="F24" s="49"/>
      <c r="G24" s="10"/>
      <c r="H24" s="7"/>
      <c r="I24" s="10"/>
    </row>
    <row r="25" spans="1:9" ht="28.5" customHeight="1" hidden="1">
      <c r="A25" s="5"/>
      <c r="B25" s="5"/>
      <c r="C25" s="5"/>
      <c r="D25" s="14"/>
      <c r="E25" s="4"/>
      <c r="F25" s="50"/>
      <c r="G25" s="10"/>
      <c r="H25" s="7"/>
      <c r="I25" s="10"/>
    </row>
    <row r="26" spans="1:9" ht="28.5" customHeight="1" hidden="1">
      <c r="A26" s="5"/>
      <c r="B26" s="5"/>
      <c r="C26" s="5"/>
      <c r="D26" s="14"/>
      <c r="E26" s="24"/>
      <c r="F26" s="51"/>
      <c r="G26" s="10"/>
      <c r="H26" s="7"/>
      <c r="I26" s="10"/>
    </row>
    <row r="27" spans="1:9" ht="28.5" customHeight="1" hidden="1">
      <c r="A27" s="5"/>
      <c r="B27" s="5"/>
      <c r="C27" s="5"/>
      <c r="D27" s="14"/>
      <c r="E27" s="24"/>
      <c r="F27" s="51"/>
      <c r="G27" s="10"/>
      <c r="H27" s="7"/>
      <c r="I27" s="10"/>
    </row>
    <row r="28" spans="1:9" ht="28.5" customHeight="1" hidden="1">
      <c r="A28" s="5"/>
      <c r="B28" s="5"/>
      <c r="C28" s="5"/>
      <c r="D28" s="14"/>
      <c r="E28" s="15"/>
      <c r="F28" s="15"/>
      <c r="G28" s="10"/>
      <c r="H28" s="7"/>
      <c r="I28" s="10"/>
    </row>
    <row r="29" spans="1:9" ht="61.5" customHeight="1" hidden="1">
      <c r="A29" s="12" t="s">
        <v>79</v>
      </c>
      <c r="B29" s="12">
        <v>1161</v>
      </c>
      <c r="C29" s="18" t="s">
        <v>80</v>
      </c>
      <c r="D29" s="13" t="s">
        <v>81</v>
      </c>
      <c r="E29" s="13"/>
      <c r="F29" s="47"/>
      <c r="G29" s="7">
        <f>G30</f>
        <v>0</v>
      </c>
      <c r="H29" s="7">
        <f>H30</f>
        <v>0</v>
      </c>
      <c r="I29" s="7"/>
    </row>
    <row r="30" spans="1:9" ht="28.5" customHeight="1" hidden="1">
      <c r="A30" s="21"/>
      <c r="B30" s="21"/>
      <c r="C30" s="22"/>
      <c r="D30" s="14" t="s">
        <v>0</v>
      </c>
      <c r="E30" s="14"/>
      <c r="F30" s="27"/>
      <c r="G30" s="10"/>
      <c r="H30" s="7"/>
      <c r="I30" s="10"/>
    </row>
    <row r="31" spans="1:9" ht="28.5" customHeight="1" hidden="1">
      <c r="A31" s="21"/>
      <c r="B31" s="21"/>
      <c r="C31" s="22"/>
      <c r="D31" s="14"/>
      <c r="E31" s="14"/>
      <c r="F31" s="27"/>
      <c r="G31" s="10"/>
      <c r="H31" s="7"/>
      <c r="I31" s="10"/>
    </row>
    <row r="32" spans="1:9" ht="33.75" customHeight="1">
      <c r="A32" s="12" t="s">
        <v>82</v>
      </c>
      <c r="B32" s="12">
        <v>4030</v>
      </c>
      <c r="C32" s="18" t="s">
        <v>83</v>
      </c>
      <c r="D32" s="13" t="s">
        <v>84</v>
      </c>
      <c r="E32" s="13"/>
      <c r="F32" s="59" t="s">
        <v>120</v>
      </c>
      <c r="G32" s="7">
        <f>G33</f>
        <v>120000</v>
      </c>
      <c r="H32" s="7">
        <f>H33</f>
        <v>120000</v>
      </c>
      <c r="I32" s="59" t="s">
        <v>120</v>
      </c>
    </row>
    <row r="33" spans="1:9" ht="28.5" customHeight="1">
      <c r="A33" s="21"/>
      <c r="B33" s="21"/>
      <c r="C33" s="22"/>
      <c r="D33" s="14" t="s">
        <v>0</v>
      </c>
      <c r="E33" s="14"/>
      <c r="F33" s="58">
        <v>2019</v>
      </c>
      <c r="G33" s="10">
        <f>120000</f>
        <v>120000</v>
      </c>
      <c r="H33" s="10">
        <f>120000</f>
        <v>120000</v>
      </c>
      <c r="I33" s="58">
        <v>2019</v>
      </c>
    </row>
    <row r="34" spans="1:9" ht="25.5" customHeight="1" hidden="1">
      <c r="A34" s="21"/>
      <c r="B34" s="21"/>
      <c r="C34" s="22"/>
      <c r="D34" s="23"/>
      <c r="E34" s="15"/>
      <c r="F34" s="15"/>
      <c r="G34" s="10"/>
      <c r="H34" s="7"/>
      <c r="I34" s="10"/>
    </row>
    <row r="35" spans="1:9" ht="61.5" customHeight="1">
      <c r="A35" s="12" t="s">
        <v>33</v>
      </c>
      <c r="B35" s="12" t="s">
        <v>34</v>
      </c>
      <c r="C35" s="18" t="s">
        <v>35</v>
      </c>
      <c r="D35" s="13" t="s">
        <v>36</v>
      </c>
      <c r="E35" s="13"/>
      <c r="F35" s="59" t="s">
        <v>120</v>
      </c>
      <c r="G35" s="7">
        <f>SUM(G36:G40)</f>
        <v>300000</v>
      </c>
      <c r="H35" s="7">
        <f>SUM(H36:H40)</f>
        <v>300000</v>
      </c>
      <c r="I35" s="59" t="s">
        <v>120</v>
      </c>
    </row>
    <row r="36" spans="1:9" ht="28.5" customHeight="1">
      <c r="A36" s="21"/>
      <c r="B36" s="21"/>
      <c r="C36" s="22"/>
      <c r="D36" s="14" t="s">
        <v>0</v>
      </c>
      <c r="E36" s="14"/>
      <c r="F36" s="58">
        <v>2019</v>
      </c>
      <c r="G36" s="10">
        <v>300000</v>
      </c>
      <c r="H36" s="10">
        <v>300000</v>
      </c>
      <c r="I36" s="58">
        <v>2019</v>
      </c>
    </row>
    <row r="37" spans="1:9" ht="41.25" customHeight="1" hidden="1">
      <c r="A37" s="21"/>
      <c r="B37" s="21"/>
      <c r="C37" s="22"/>
      <c r="D37" s="23"/>
      <c r="E37" s="15" t="s">
        <v>48</v>
      </c>
      <c r="F37" s="15"/>
      <c r="G37" s="10"/>
      <c r="H37" s="7"/>
      <c r="I37" s="10"/>
    </row>
    <row r="38" spans="1:9" ht="28.5" customHeight="1" hidden="1">
      <c r="A38" s="21"/>
      <c r="B38" s="21"/>
      <c r="C38" s="22"/>
      <c r="D38" s="23"/>
      <c r="E38" s="15" t="s">
        <v>37</v>
      </c>
      <c r="F38" s="15"/>
      <c r="G38" s="10"/>
      <c r="H38" s="7"/>
      <c r="I38" s="10"/>
    </row>
    <row r="39" spans="1:9" ht="28.5" customHeight="1" hidden="1">
      <c r="A39" s="21"/>
      <c r="B39" s="21"/>
      <c r="C39" s="22"/>
      <c r="D39" s="23"/>
      <c r="E39" s="15"/>
      <c r="F39" s="15"/>
      <c r="G39" s="10"/>
      <c r="H39" s="7"/>
      <c r="I39" s="10"/>
    </row>
    <row r="40" spans="1:9" ht="28.5" customHeight="1" hidden="1">
      <c r="A40" s="21"/>
      <c r="B40" s="21"/>
      <c r="C40" s="22"/>
      <c r="D40" s="23"/>
      <c r="E40" s="15"/>
      <c r="F40" s="15"/>
      <c r="G40" s="10"/>
      <c r="H40" s="7"/>
      <c r="I40" s="10"/>
    </row>
    <row r="41" spans="1:9" ht="42.75" customHeight="1" hidden="1">
      <c r="A41" s="12" t="s">
        <v>85</v>
      </c>
      <c r="B41" s="12">
        <v>5041</v>
      </c>
      <c r="C41" s="18" t="s">
        <v>86</v>
      </c>
      <c r="D41" s="13" t="s">
        <v>107</v>
      </c>
      <c r="E41" s="27"/>
      <c r="F41" s="27"/>
      <c r="G41" s="7">
        <f>G42</f>
        <v>0</v>
      </c>
      <c r="H41" s="7">
        <f>H42</f>
        <v>0</v>
      </c>
      <c r="I41" s="7"/>
    </row>
    <row r="42" spans="1:9" ht="24" customHeight="1" hidden="1">
      <c r="A42" s="21"/>
      <c r="B42" s="21"/>
      <c r="C42" s="22"/>
      <c r="D42" s="14" t="s">
        <v>0</v>
      </c>
      <c r="E42" s="14"/>
      <c r="F42" s="27"/>
      <c r="G42" s="10"/>
      <c r="H42" s="7"/>
      <c r="I42" s="10"/>
    </row>
    <row r="43" spans="1:9" ht="38.25" customHeight="1" hidden="1">
      <c r="A43" s="21"/>
      <c r="B43" s="21"/>
      <c r="C43" s="22"/>
      <c r="D43" s="28"/>
      <c r="E43" s="27"/>
      <c r="F43" s="27"/>
      <c r="G43" s="10"/>
      <c r="H43" s="7"/>
      <c r="I43" s="10"/>
    </row>
    <row r="44" spans="1:9" ht="28.5" customHeight="1" hidden="1">
      <c r="A44" s="21"/>
      <c r="B44" s="21"/>
      <c r="C44" s="22"/>
      <c r="D44" s="28"/>
      <c r="E44" s="27"/>
      <c r="F44" s="27"/>
      <c r="G44" s="10"/>
      <c r="H44" s="7"/>
      <c r="I44" s="10"/>
    </row>
    <row r="45" spans="1:9" ht="42.75" customHeight="1">
      <c r="A45" s="12" t="s">
        <v>49</v>
      </c>
      <c r="B45" s="12" t="s">
        <v>50</v>
      </c>
      <c r="C45" s="18" t="s">
        <v>15</v>
      </c>
      <c r="D45" s="13" t="s">
        <v>51</v>
      </c>
      <c r="E45" s="27"/>
      <c r="F45" s="59" t="s">
        <v>120</v>
      </c>
      <c r="G45" s="7">
        <f>G46+G47</f>
        <v>200000</v>
      </c>
      <c r="H45" s="7">
        <f>H46+H47</f>
        <v>200000</v>
      </c>
      <c r="I45" s="59" t="s">
        <v>120</v>
      </c>
    </row>
    <row r="46" spans="1:9" ht="38.25" customHeight="1">
      <c r="A46" s="21"/>
      <c r="B46" s="21"/>
      <c r="C46" s="22"/>
      <c r="D46" s="28"/>
      <c r="E46" s="27" t="s">
        <v>121</v>
      </c>
      <c r="F46" s="58">
        <v>2019</v>
      </c>
      <c r="G46" s="10">
        <v>200000</v>
      </c>
      <c r="H46" s="10">
        <v>200000</v>
      </c>
      <c r="I46" s="58">
        <v>2019</v>
      </c>
    </row>
    <row r="47" spans="1:9" ht="38.25" customHeight="1" hidden="1">
      <c r="A47" s="21"/>
      <c r="B47" s="21"/>
      <c r="C47" s="22"/>
      <c r="D47" s="28"/>
      <c r="E47" s="27" t="s">
        <v>61</v>
      </c>
      <c r="F47" s="27"/>
      <c r="G47" s="10"/>
      <c r="H47" s="7"/>
      <c r="I47" s="10"/>
    </row>
    <row r="48" spans="1:9" ht="28.5" customHeight="1" hidden="1">
      <c r="A48" s="21"/>
      <c r="B48" s="21"/>
      <c r="C48" s="22"/>
      <c r="D48" s="28"/>
      <c r="E48" s="27"/>
      <c r="F48" s="27"/>
      <c r="G48" s="10"/>
      <c r="H48" s="7"/>
      <c r="I48" s="10"/>
    </row>
    <row r="49" spans="1:9" ht="28.5" customHeight="1">
      <c r="A49" s="12" t="s">
        <v>13</v>
      </c>
      <c r="B49" s="12" t="s">
        <v>14</v>
      </c>
      <c r="C49" s="18" t="s">
        <v>15</v>
      </c>
      <c r="D49" s="13" t="s">
        <v>16</v>
      </c>
      <c r="E49" s="13"/>
      <c r="F49" s="59" t="s">
        <v>120</v>
      </c>
      <c r="G49" s="7">
        <f>SUM(G50:G78)</f>
        <v>9000000</v>
      </c>
      <c r="H49" s="7">
        <f>SUM(H50:H78)</f>
        <v>9000000</v>
      </c>
      <c r="I49" s="59" t="s">
        <v>120</v>
      </c>
    </row>
    <row r="50" spans="1:10" ht="28.5" customHeight="1">
      <c r="A50" s="12"/>
      <c r="B50" s="12"/>
      <c r="C50" s="18"/>
      <c r="D50" s="14" t="s">
        <v>0</v>
      </c>
      <c r="E50" s="14"/>
      <c r="F50" s="58">
        <v>2019</v>
      </c>
      <c r="G50" s="10">
        <v>2000000</v>
      </c>
      <c r="H50" s="10">
        <v>2000000</v>
      </c>
      <c r="I50" s="58">
        <v>2019</v>
      </c>
      <c r="J50" s="8"/>
    </row>
    <row r="51" spans="1:9" ht="37.5" customHeight="1" hidden="1">
      <c r="A51" s="12"/>
      <c r="B51" s="12"/>
      <c r="C51" s="18"/>
      <c r="D51" s="19"/>
      <c r="E51" s="31" t="s">
        <v>62</v>
      </c>
      <c r="F51" s="58">
        <v>2019</v>
      </c>
      <c r="G51" s="10"/>
      <c r="H51" s="7"/>
      <c r="I51" s="58">
        <v>2019</v>
      </c>
    </row>
    <row r="52" spans="1:9" ht="37.5" customHeight="1">
      <c r="A52" s="12"/>
      <c r="B52" s="12"/>
      <c r="C52" s="18"/>
      <c r="D52" s="19"/>
      <c r="E52" s="31" t="s">
        <v>124</v>
      </c>
      <c r="F52" s="58">
        <v>2019</v>
      </c>
      <c r="G52" s="10">
        <v>2000000</v>
      </c>
      <c r="H52" s="10">
        <v>2000000</v>
      </c>
      <c r="I52" s="58">
        <v>2019</v>
      </c>
    </row>
    <row r="53" spans="1:9" ht="37.5" customHeight="1">
      <c r="A53" s="12"/>
      <c r="B53" s="12"/>
      <c r="C53" s="18"/>
      <c r="D53" s="19"/>
      <c r="E53" s="31" t="s">
        <v>125</v>
      </c>
      <c r="F53" s="58">
        <v>2019</v>
      </c>
      <c r="G53" s="10">
        <v>5000000</v>
      </c>
      <c r="H53" s="10">
        <v>5000000</v>
      </c>
      <c r="I53" s="58">
        <v>2019</v>
      </c>
    </row>
    <row r="54" spans="1:9" ht="37.5" customHeight="1" hidden="1">
      <c r="A54" s="12"/>
      <c r="B54" s="12"/>
      <c r="C54" s="18"/>
      <c r="D54" s="19"/>
      <c r="E54" s="31" t="s">
        <v>91</v>
      </c>
      <c r="F54" s="31"/>
      <c r="G54" s="10"/>
      <c r="H54" s="7"/>
      <c r="I54" s="10"/>
    </row>
    <row r="55" spans="1:9" ht="37.5" customHeight="1" hidden="1">
      <c r="A55" s="12"/>
      <c r="B55" s="12"/>
      <c r="C55" s="18"/>
      <c r="D55" s="19"/>
      <c r="E55" s="31" t="s">
        <v>63</v>
      </c>
      <c r="F55" s="31"/>
      <c r="G55" s="10"/>
      <c r="H55" s="7"/>
      <c r="I55" s="10"/>
    </row>
    <row r="56" spans="1:9" ht="37.5" customHeight="1" hidden="1">
      <c r="A56" s="12"/>
      <c r="B56" s="12"/>
      <c r="C56" s="18"/>
      <c r="D56" s="19"/>
      <c r="E56" s="31" t="s">
        <v>64</v>
      </c>
      <c r="F56" s="31"/>
      <c r="G56" s="10"/>
      <c r="H56" s="7"/>
      <c r="I56" s="10"/>
    </row>
    <row r="57" spans="1:9" ht="37.5" customHeight="1" hidden="1">
      <c r="A57" s="12"/>
      <c r="B57" s="12"/>
      <c r="C57" s="18"/>
      <c r="D57" s="19"/>
      <c r="E57" s="31" t="s">
        <v>65</v>
      </c>
      <c r="F57" s="31"/>
      <c r="G57" s="10"/>
      <c r="H57" s="7"/>
      <c r="I57" s="10"/>
    </row>
    <row r="58" spans="1:9" ht="37.5" customHeight="1" hidden="1">
      <c r="A58" s="12"/>
      <c r="B58" s="12"/>
      <c r="C58" s="18"/>
      <c r="D58" s="19"/>
      <c r="E58" s="31" t="s">
        <v>66</v>
      </c>
      <c r="F58" s="31"/>
      <c r="G58" s="10"/>
      <c r="H58" s="7"/>
      <c r="I58" s="10"/>
    </row>
    <row r="59" spans="1:9" ht="37.5" customHeight="1" hidden="1">
      <c r="A59" s="12"/>
      <c r="B59" s="12"/>
      <c r="C59" s="18"/>
      <c r="D59" s="19"/>
      <c r="E59" s="31" t="s">
        <v>67</v>
      </c>
      <c r="F59" s="31"/>
      <c r="G59" s="10"/>
      <c r="H59" s="7"/>
      <c r="I59" s="10"/>
    </row>
    <row r="60" spans="1:9" ht="43.5" customHeight="1" hidden="1">
      <c r="A60" s="12"/>
      <c r="B60" s="12"/>
      <c r="C60" s="18"/>
      <c r="D60" s="19"/>
      <c r="E60" s="15" t="s">
        <v>38</v>
      </c>
      <c r="F60" s="15"/>
      <c r="G60" s="10"/>
      <c r="H60" s="7"/>
      <c r="I60" s="10"/>
    </row>
    <row r="61" spans="1:9" ht="43.5" customHeight="1" hidden="1">
      <c r="A61" s="12"/>
      <c r="B61" s="12"/>
      <c r="C61" s="18"/>
      <c r="D61" s="19"/>
      <c r="E61" s="15" t="s">
        <v>98</v>
      </c>
      <c r="F61" s="15"/>
      <c r="G61" s="10"/>
      <c r="H61" s="7"/>
      <c r="I61" s="10"/>
    </row>
    <row r="62" spans="1:9" ht="43.5" customHeight="1" hidden="1">
      <c r="A62" s="12"/>
      <c r="B62" s="12"/>
      <c r="C62" s="18"/>
      <c r="D62" s="19"/>
      <c r="E62" s="15" t="s">
        <v>99</v>
      </c>
      <c r="F62" s="15"/>
      <c r="G62" s="10"/>
      <c r="H62" s="7"/>
      <c r="I62" s="10"/>
    </row>
    <row r="63" spans="1:9" ht="43.5" customHeight="1" hidden="1">
      <c r="A63" s="12"/>
      <c r="B63" s="12"/>
      <c r="C63" s="18"/>
      <c r="D63" s="19"/>
      <c r="E63" s="15" t="s">
        <v>92</v>
      </c>
      <c r="F63" s="15"/>
      <c r="G63" s="10"/>
      <c r="H63" s="7"/>
      <c r="I63" s="10"/>
    </row>
    <row r="64" spans="1:9" ht="43.5" customHeight="1" hidden="1">
      <c r="A64" s="12"/>
      <c r="B64" s="12"/>
      <c r="C64" s="18"/>
      <c r="D64" s="19"/>
      <c r="E64" s="15" t="s">
        <v>100</v>
      </c>
      <c r="F64" s="15"/>
      <c r="G64" s="10"/>
      <c r="H64" s="7"/>
      <c r="I64" s="10"/>
    </row>
    <row r="65" spans="1:9" ht="43.5" customHeight="1" hidden="1">
      <c r="A65" s="12"/>
      <c r="B65" s="12"/>
      <c r="C65" s="18"/>
      <c r="D65" s="19"/>
      <c r="E65" s="15" t="s">
        <v>93</v>
      </c>
      <c r="F65" s="15"/>
      <c r="G65" s="10"/>
      <c r="H65" s="7"/>
      <c r="I65" s="10"/>
    </row>
    <row r="66" spans="1:9" ht="43.5" customHeight="1" hidden="1">
      <c r="A66" s="12"/>
      <c r="B66" s="12"/>
      <c r="C66" s="18"/>
      <c r="D66" s="19"/>
      <c r="E66" s="15" t="s">
        <v>94</v>
      </c>
      <c r="F66" s="15"/>
      <c r="G66" s="10"/>
      <c r="H66" s="7"/>
      <c r="I66" s="10"/>
    </row>
    <row r="67" spans="1:9" ht="43.5" customHeight="1" hidden="1">
      <c r="A67" s="12"/>
      <c r="B67" s="12"/>
      <c r="C67" s="18"/>
      <c r="D67" s="19"/>
      <c r="E67" s="15" t="s">
        <v>95</v>
      </c>
      <c r="F67" s="15"/>
      <c r="G67" s="10"/>
      <c r="H67" s="7"/>
      <c r="I67" s="10"/>
    </row>
    <row r="68" spans="1:9" ht="43.5" customHeight="1" hidden="1">
      <c r="A68" s="12"/>
      <c r="B68" s="12"/>
      <c r="C68" s="18"/>
      <c r="D68" s="19"/>
      <c r="E68" s="15" t="s">
        <v>96</v>
      </c>
      <c r="F68" s="15"/>
      <c r="G68" s="10"/>
      <c r="H68" s="7"/>
      <c r="I68" s="10"/>
    </row>
    <row r="69" spans="1:9" ht="43.5" customHeight="1" hidden="1">
      <c r="A69" s="12"/>
      <c r="B69" s="12"/>
      <c r="C69" s="18"/>
      <c r="D69" s="19"/>
      <c r="E69" s="15" t="s">
        <v>97</v>
      </c>
      <c r="F69" s="15"/>
      <c r="G69" s="10"/>
      <c r="H69" s="7"/>
      <c r="I69" s="10"/>
    </row>
    <row r="70" spans="1:9" ht="43.5" customHeight="1" hidden="1">
      <c r="A70" s="12"/>
      <c r="B70" s="12"/>
      <c r="C70" s="18"/>
      <c r="D70" s="19"/>
      <c r="E70" s="15" t="s">
        <v>87</v>
      </c>
      <c r="F70" s="15"/>
      <c r="G70" s="10"/>
      <c r="H70" s="7"/>
      <c r="I70" s="10"/>
    </row>
    <row r="71" spans="1:9" ht="47.25" customHeight="1" hidden="1">
      <c r="A71" s="12"/>
      <c r="B71" s="12"/>
      <c r="C71" s="18"/>
      <c r="D71" s="19"/>
      <c r="E71" s="15"/>
      <c r="F71" s="15"/>
      <c r="G71" s="10"/>
      <c r="H71" s="7"/>
      <c r="I71" s="10"/>
    </row>
    <row r="72" spans="1:9" ht="47.25" customHeight="1" hidden="1">
      <c r="A72" s="12"/>
      <c r="B72" s="12"/>
      <c r="C72" s="18"/>
      <c r="D72" s="19"/>
      <c r="E72" s="15"/>
      <c r="F72" s="15"/>
      <c r="G72" s="10"/>
      <c r="H72" s="7"/>
      <c r="I72" s="10"/>
    </row>
    <row r="73" spans="1:9" ht="37.5" customHeight="1" hidden="1">
      <c r="A73" s="12"/>
      <c r="B73" s="12"/>
      <c r="C73" s="18"/>
      <c r="D73" s="19"/>
      <c r="E73" s="15"/>
      <c r="F73" s="15"/>
      <c r="G73" s="10"/>
      <c r="H73" s="7"/>
      <c r="I73" s="10"/>
    </row>
    <row r="74" spans="1:9" ht="37.5" customHeight="1" hidden="1">
      <c r="A74" s="12"/>
      <c r="B74" s="12"/>
      <c r="C74" s="18"/>
      <c r="D74" s="19"/>
      <c r="E74" s="15"/>
      <c r="F74" s="15"/>
      <c r="G74" s="10"/>
      <c r="H74" s="7"/>
      <c r="I74" s="10"/>
    </row>
    <row r="75" spans="1:9" ht="37.5" customHeight="1" hidden="1">
      <c r="A75" s="12"/>
      <c r="B75" s="12"/>
      <c r="C75" s="18"/>
      <c r="D75" s="19"/>
      <c r="E75" s="15"/>
      <c r="F75" s="15"/>
      <c r="G75" s="10"/>
      <c r="H75" s="7"/>
      <c r="I75" s="10"/>
    </row>
    <row r="76" spans="1:9" ht="43.5" customHeight="1" hidden="1">
      <c r="A76" s="12"/>
      <c r="B76" s="12"/>
      <c r="C76" s="18"/>
      <c r="D76" s="19"/>
      <c r="E76" s="15"/>
      <c r="F76" s="15"/>
      <c r="G76" s="10"/>
      <c r="H76" s="7"/>
      <c r="I76" s="10"/>
    </row>
    <row r="77" spans="1:9" ht="47.25" customHeight="1" hidden="1">
      <c r="A77" s="12"/>
      <c r="B77" s="12"/>
      <c r="C77" s="18"/>
      <c r="D77" s="19"/>
      <c r="E77" s="15"/>
      <c r="F77" s="15"/>
      <c r="G77" s="10"/>
      <c r="H77" s="7"/>
      <c r="I77" s="10"/>
    </row>
    <row r="78" spans="1:9" ht="28.5" customHeight="1" hidden="1">
      <c r="A78" s="12"/>
      <c r="B78" s="12"/>
      <c r="C78" s="18"/>
      <c r="D78" s="19"/>
      <c r="E78" s="15"/>
      <c r="F78" s="15"/>
      <c r="G78" s="10"/>
      <c r="H78" s="7"/>
      <c r="I78" s="10"/>
    </row>
    <row r="79" spans="1:9" ht="28.5" customHeight="1">
      <c r="A79" s="12"/>
      <c r="B79" s="12"/>
      <c r="C79" s="18"/>
      <c r="D79" s="26"/>
      <c r="E79" s="27"/>
      <c r="F79" s="27"/>
      <c r="G79" s="10"/>
      <c r="H79" s="7"/>
      <c r="I79" s="10"/>
    </row>
    <row r="80" spans="1:9" ht="28.5" customHeight="1" hidden="1">
      <c r="A80" s="12" t="s">
        <v>42</v>
      </c>
      <c r="B80" s="12" t="s">
        <v>43</v>
      </c>
      <c r="C80" s="18" t="s">
        <v>54</v>
      </c>
      <c r="D80" s="13" t="s">
        <v>55</v>
      </c>
      <c r="E80" s="27"/>
      <c r="F80" s="59" t="s">
        <v>120</v>
      </c>
      <c r="G80" s="7">
        <f>SUM(G81:G87)</f>
        <v>0</v>
      </c>
      <c r="H80" s="7">
        <f>SUM(H81:H87)</f>
        <v>0</v>
      </c>
      <c r="I80" s="59" t="s">
        <v>120</v>
      </c>
    </row>
    <row r="81" spans="1:9" ht="28.5" customHeight="1" hidden="1">
      <c r="A81" s="12"/>
      <c r="B81" s="12"/>
      <c r="C81" s="18"/>
      <c r="D81" s="14" t="s">
        <v>0</v>
      </c>
      <c r="E81" s="14"/>
      <c r="F81" s="58"/>
      <c r="G81" s="10"/>
      <c r="H81" s="7"/>
      <c r="I81" s="58"/>
    </row>
    <row r="82" spans="1:9" ht="28.5" customHeight="1" hidden="1">
      <c r="A82" s="12"/>
      <c r="B82" s="12"/>
      <c r="C82" s="18"/>
      <c r="D82" s="14"/>
      <c r="E82" s="9" t="s">
        <v>122</v>
      </c>
      <c r="F82" s="58">
        <v>2019</v>
      </c>
      <c r="G82" s="10"/>
      <c r="H82" s="10"/>
      <c r="I82" s="58">
        <v>2019</v>
      </c>
    </row>
    <row r="83" spans="1:9" ht="28.5" customHeight="1" hidden="1">
      <c r="A83" s="12"/>
      <c r="B83" s="12"/>
      <c r="C83" s="18"/>
      <c r="D83" s="14"/>
      <c r="E83" s="9" t="s">
        <v>123</v>
      </c>
      <c r="F83" s="58">
        <v>2019</v>
      </c>
      <c r="G83" s="10"/>
      <c r="H83" s="10"/>
      <c r="I83" s="58">
        <v>2019</v>
      </c>
    </row>
    <row r="84" spans="1:9" ht="28.5" customHeight="1" hidden="1">
      <c r="A84" s="12"/>
      <c r="B84" s="12"/>
      <c r="C84" s="18"/>
      <c r="D84" s="26"/>
      <c r="E84" s="9" t="s">
        <v>44</v>
      </c>
      <c r="F84" s="52"/>
      <c r="G84" s="10"/>
      <c r="H84" s="7"/>
      <c r="I84" s="10"/>
    </row>
    <row r="85" spans="1:9" ht="28.5" customHeight="1" hidden="1">
      <c r="A85" s="12"/>
      <c r="B85" s="12"/>
      <c r="C85" s="18"/>
      <c r="D85" s="26"/>
      <c r="E85" s="9" t="s">
        <v>45</v>
      </c>
      <c r="F85" s="52"/>
      <c r="G85" s="10"/>
      <c r="H85" s="7"/>
      <c r="I85" s="10"/>
    </row>
    <row r="86" spans="1:9" ht="28.5" customHeight="1" hidden="1">
      <c r="A86" s="12"/>
      <c r="B86" s="12"/>
      <c r="C86" s="18"/>
      <c r="D86" s="26"/>
      <c r="E86" s="9" t="s">
        <v>46</v>
      </c>
      <c r="F86" s="52"/>
      <c r="G86" s="10"/>
      <c r="H86" s="7"/>
      <c r="I86" s="10"/>
    </row>
    <row r="87" spans="1:9" ht="28.5" customHeight="1" hidden="1">
      <c r="A87" s="12"/>
      <c r="B87" s="12"/>
      <c r="C87" s="18"/>
      <c r="D87" s="26"/>
      <c r="E87" s="9" t="s">
        <v>47</v>
      </c>
      <c r="F87" s="52"/>
      <c r="G87" s="10"/>
      <c r="H87" s="7"/>
      <c r="I87" s="10"/>
    </row>
    <row r="88" spans="1:9" ht="28.5" customHeight="1" hidden="1">
      <c r="A88" s="12"/>
      <c r="B88" s="12"/>
      <c r="C88" s="18"/>
      <c r="D88" s="26"/>
      <c r="E88" s="32"/>
      <c r="F88" s="53"/>
      <c r="G88" s="10"/>
      <c r="H88" s="7"/>
      <c r="I88" s="10"/>
    </row>
    <row r="89" spans="1:9" ht="41.25" customHeight="1">
      <c r="A89" s="12" t="s">
        <v>68</v>
      </c>
      <c r="B89" s="12" t="s">
        <v>69</v>
      </c>
      <c r="C89" s="18" t="s">
        <v>54</v>
      </c>
      <c r="D89" s="13" t="s">
        <v>70</v>
      </c>
      <c r="E89" s="32"/>
      <c r="F89" s="59" t="s">
        <v>120</v>
      </c>
      <c r="G89" s="7">
        <f>G90</f>
        <v>300000</v>
      </c>
      <c r="H89" s="7">
        <f>H90</f>
        <v>300000</v>
      </c>
      <c r="I89" s="59" t="s">
        <v>120</v>
      </c>
    </row>
    <row r="90" spans="1:9" ht="39.75" customHeight="1">
      <c r="A90" s="12"/>
      <c r="B90" s="12"/>
      <c r="C90" s="18"/>
      <c r="D90" s="26"/>
      <c r="E90" s="24" t="s">
        <v>74</v>
      </c>
      <c r="F90" s="58">
        <v>2019</v>
      </c>
      <c r="G90" s="10">
        <v>300000</v>
      </c>
      <c r="H90" s="10">
        <v>300000</v>
      </c>
      <c r="I90" s="58">
        <v>2019</v>
      </c>
    </row>
    <row r="91" spans="1:9" ht="28.5" customHeight="1">
      <c r="A91" s="12"/>
      <c r="B91" s="12"/>
      <c r="C91" s="18"/>
      <c r="D91" s="26"/>
      <c r="E91" s="32"/>
      <c r="F91" s="53"/>
      <c r="G91" s="10"/>
      <c r="H91" s="7"/>
      <c r="I91" s="10"/>
    </row>
    <row r="92" spans="1:9" ht="63.75" customHeight="1" hidden="1">
      <c r="A92" s="12" t="s">
        <v>71</v>
      </c>
      <c r="B92" s="12" t="s">
        <v>72</v>
      </c>
      <c r="C92" s="18" t="s">
        <v>7</v>
      </c>
      <c r="D92" s="13" t="s">
        <v>73</v>
      </c>
      <c r="E92" s="32"/>
      <c r="F92" s="53"/>
      <c r="G92" s="7">
        <f>SUM(G93:G94)</f>
        <v>0</v>
      </c>
      <c r="H92" s="7">
        <f>SUM(H93:H94)</f>
        <v>0</v>
      </c>
      <c r="I92" s="7"/>
    </row>
    <row r="93" spans="1:9" ht="61.5" customHeight="1" hidden="1">
      <c r="A93" s="12"/>
      <c r="B93" s="12"/>
      <c r="C93" s="18"/>
      <c r="D93" s="26"/>
      <c r="E93" s="33" t="s">
        <v>75</v>
      </c>
      <c r="F93" s="54"/>
      <c r="G93" s="10"/>
      <c r="H93" s="7"/>
      <c r="I93" s="10"/>
    </row>
    <row r="94" spans="1:9" ht="48" customHeight="1" hidden="1">
      <c r="A94" s="12"/>
      <c r="B94" s="12"/>
      <c r="C94" s="18"/>
      <c r="D94" s="26"/>
      <c r="E94" s="34" t="s">
        <v>61</v>
      </c>
      <c r="F94" s="31"/>
      <c r="G94" s="10"/>
      <c r="H94" s="7"/>
      <c r="I94" s="10"/>
    </row>
    <row r="95" spans="1:9" ht="28.5" customHeight="1" hidden="1">
      <c r="A95" s="12"/>
      <c r="B95" s="12"/>
      <c r="C95" s="18"/>
      <c r="D95" s="26"/>
      <c r="E95" s="32"/>
      <c r="F95" s="53"/>
      <c r="G95" s="10"/>
      <c r="H95" s="7"/>
      <c r="I95" s="10"/>
    </row>
    <row r="96" spans="1:9" ht="38.25" customHeight="1">
      <c r="A96" s="12" t="s">
        <v>76</v>
      </c>
      <c r="B96" s="12" t="s">
        <v>77</v>
      </c>
      <c r="C96" s="18" t="s">
        <v>7</v>
      </c>
      <c r="D96" s="13" t="s">
        <v>78</v>
      </c>
      <c r="E96" s="14"/>
      <c r="F96" s="59" t="s">
        <v>120</v>
      </c>
      <c r="G96" s="7">
        <f>G97+G98+G99</f>
        <v>15900000</v>
      </c>
      <c r="H96" s="7">
        <f>H97+H98+H99</f>
        <v>15900000</v>
      </c>
      <c r="I96" s="59" t="s">
        <v>120</v>
      </c>
    </row>
    <row r="97" spans="1:9" ht="38.25" customHeight="1">
      <c r="A97" s="12"/>
      <c r="B97" s="12"/>
      <c r="C97" s="18"/>
      <c r="D97" s="13"/>
      <c r="E97" s="14" t="s">
        <v>126</v>
      </c>
      <c r="F97" s="58">
        <v>2019</v>
      </c>
      <c r="G97" s="10">
        <v>6000000</v>
      </c>
      <c r="H97" s="10">
        <v>6000000</v>
      </c>
      <c r="I97" s="58">
        <v>2019</v>
      </c>
    </row>
    <row r="98" spans="1:9" ht="38.25" customHeight="1">
      <c r="A98" s="12"/>
      <c r="B98" s="12"/>
      <c r="C98" s="18"/>
      <c r="D98" s="14"/>
      <c r="E98" s="9" t="s">
        <v>127</v>
      </c>
      <c r="F98" s="58">
        <v>2019</v>
      </c>
      <c r="G98" s="10">
        <v>5100000</v>
      </c>
      <c r="H98" s="10">
        <v>5100000</v>
      </c>
      <c r="I98" s="58">
        <v>2019</v>
      </c>
    </row>
    <row r="99" spans="1:9" ht="38.25" customHeight="1">
      <c r="A99" s="12"/>
      <c r="B99" s="12"/>
      <c r="C99" s="18"/>
      <c r="D99" s="14"/>
      <c r="E99" s="9" t="s">
        <v>128</v>
      </c>
      <c r="F99" s="58">
        <v>2019</v>
      </c>
      <c r="G99" s="10">
        <v>4800000</v>
      </c>
      <c r="H99" s="10">
        <v>4800000</v>
      </c>
      <c r="I99" s="58">
        <v>2019</v>
      </c>
    </row>
    <row r="100" spans="1:9" ht="58.5" customHeight="1">
      <c r="A100" s="12" t="s">
        <v>39</v>
      </c>
      <c r="B100" s="12" t="s">
        <v>40</v>
      </c>
      <c r="C100" s="18" t="s">
        <v>17</v>
      </c>
      <c r="D100" s="13" t="s">
        <v>41</v>
      </c>
      <c r="E100" s="13"/>
      <c r="F100" s="59" t="s">
        <v>120</v>
      </c>
      <c r="G100" s="7">
        <f>SUM(G101:G114)</f>
        <v>7000000</v>
      </c>
      <c r="H100" s="7">
        <f>SUM(H101:H114)</f>
        <v>7000000</v>
      </c>
      <c r="I100" s="59" t="s">
        <v>120</v>
      </c>
    </row>
    <row r="101" spans="1:9" ht="24.75" customHeight="1">
      <c r="A101" s="12"/>
      <c r="B101" s="12"/>
      <c r="C101" s="18"/>
      <c r="D101" s="19"/>
      <c r="E101" s="4" t="s">
        <v>129</v>
      </c>
      <c r="F101" s="58">
        <v>2019</v>
      </c>
      <c r="G101" s="10">
        <v>7000000</v>
      </c>
      <c r="H101" s="10">
        <v>7000000</v>
      </c>
      <c r="I101" s="58">
        <v>2019</v>
      </c>
    </row>
    <row r="102" spans="1:9" ht="24.75" customHeight="1" hidden="1">
      <c r="A102" s="12"/>
      <c r="B102" s="12"/>
      <c r="C102" s="18"/>
      <c r="D102" s="19"/>
      <c r="E102" s="35" t="s">
        <v>52</v>
      </c>
      <c r="F102" s="55"/>
      <c r="G102" s="10"/>
      <c r="H102" s="10"/>
      <c r="I102" s="10"/>
    </row>
    <row r="103" spans="1:9" ht="24.75" customHeight="1" hidden="1">
      <c r="A103" s="12"/>
      <c r="B103" s="12"/>
      <c r="C103" s="18"/>
      <c r="D103" s="19"/>
      <c r="E103" s="34" t="s">
        <v>103</v>
      </c>
      <c r="F103" s="31"/>
      <c r="G103" s="10"/>
      <c r="H103" s="10"/>
      <c r="I103" s="10"/>
    </row>
    <row r="104" spans="1:9" ht="24.75" customHeight="1" hidden="1">
      <c r="A104" s="12"/>
      <c r="B104" s="12"/>
      <c r="C104" s="18"/>
      <c r="D104" s="19"/>
      <c r="E104" s="34" t="s">
        <v>102</v>
      </c>
      <c r="F104" s="31"/>
      <c r="G104" s="10"/>
      <c r="H104" s="10"/>
      <c r="I104" s="10"/>
    </row>
    <row r="105" spans="1:9" ht="24.75" customHeight="1" hidden="1">
      <c r="A105" s="12"/>
      <c r="B105" s="12"/>
      <c r="C105" s="18"/>
      <c r="D105" s="19"/>
      <c r="E105" s="34" t="s">
        <v>104</v>
      </c>
      <c r="F105" s="31"/>
      <c r="G105" s="10"/>
      <c r="H105" s="10"/>
      <c r="I105" s="10"/>
    </row>
    <row r="106" spans="1:9" ht="24.75" customHeight="1" hidden="1">
      <c r="A106" s="12"/>
      <c r="B106" s="12"/>
      <c r="C106" s="18"/>
      <c r="D106" s="19"/>
      <c r="E106" s="34" t="s">
        <v>101</v>
      </c>
      <c r="F106" s="31"/>
      <c r="G106" s="10"/>
      <c r="H106" s="10"/>
      <c r="I106" s="10"/>
    </row>
    <row r="107" spans="1:9" ht="24.75" customHeight="1" hidden="1">
      <c r="A107" s="12"/>
      <c r="B107" s="12"/>
      <c r="C107" s="18"/>
      <c r="D107" s="19"/>
      <c r="E107" s="34" t="s">
        <v>88</v>
      </c>
      <c r="F107" s="31"/>
      <c r="G107" s="10"/>
      <c r="H107" s="10"/>
      <c r="I107" s="10"/>
    </row>
    <row r="108" spans="1:9" ht="24.75" customHeight="1" hidden="1">
      <c r="A108" s="12"/>
      <c r="B108" s="12"/>
      <c r="C108" s="18"/>
      <c r="D108" s="19"/>
      <c r="E108" s="35" t="s">
        <v>58</v>
      </c>
      <c r="F108" s="55"/>
      <c r="G108" s="10"/>
      <c r="H108" s="10"/>
      <c r="I108" s="10"/>
    </row>
    <row r="109" spans="1:9" ht="24.75" customHeight="1" hidden="1">
      <c r="A109" s="12"/>
      <c r="B109" s="12"/>
      <c r="C109" s="18"/>
      <c r="D109" s="19"/>
      <c r="E109" s="35" t="s">
        <v>89</v>
      </c>
      <c r="F109" s="55"/>
      <c r="G109" s="10"/>
      <c r="H109" s="10"/>
      <c r="I109" s="10"/>
    </row>
    <row r="110" spans="1:9" ht="24.75" customHeight="1" hidden="1">
      <c r="A110" s="12"/>
      <c r="B110" s="12"/>
      <c r="C110" s="18"/>
      <c r="D110" s="19"/>
      <c r="E110" s="41" t="s">
        <v>105</v>
      </c>
      <c r="F110" s="56"/>
      <c r="G110" s="10"/>
      <c r="H110" s="10"/>
      <c r="I110" s="10"/>
    </row>
    <row r="111" spans="1:9" ht="24.75" customHeight="1" hidden="1">
      <c r="A111" s="12"/>
      <c r="B111" s="12"/>
      <c r="C111" s="18"/>
      <c r="D111" s="19"/>
      <c r="E111" s="35" t="s">
        <v>90</v>
      </c>
      <c r="F111" s="55"/>
      <c r="G111" s="10"/>
      <c r="H111" s="10"/>
      <c r="I111" s="10"/>
    </row>
    <row r="112" spans="1:9" ht="24.75" customHeight="1" hidden="1">
      <c r="A112" s="12"/>
      <c r="B112" s="12"/>
      <c r="C112" s="18"/>
      <c r="D112" s="19"/>
      <c r="E112" s="35" t="s">
        <v>59</v>
      </c>
      <c r="F112" s="55"/>
      <c r="G112" s="10"/>
      <c r="H112" s="10"/>
      <c r="I112" s="10"/>
    </row>
    <row r="113" spans="1:9" ht="39" customHeight="1" hidden="1">
      <c r="A113" s="12"/>
      <c r="B113" s="12"/>
      <c r="C113" s="18"/>
      <c r="D113" s="19"/>
      <c r="E113" s="42" t="s">
        <v>106</v>
      </c>
      <c r="F113" s="57"/>
      <c r="G113" s="10"/>
      <c r="H113" s="10"/>
      <c r="I113" s="10"/>
    </row>
    <row r="114" spans="1:9" ht="30" customHeight="1" hidden="1">
      <c r="A114" s="12"/>
      <c r="B114" s="12"/>
      <c r="C114" s="18"/>
      <c r="D114" s="19"/>
      <c r="E114" s="20"/>
      <c r="F114" s="15"/>
      <c r="G114" s="10"/>
      <c r="H114" s="10"/>
      <c r="I114" s="10"/>
    </row>
    <row r="115" spans="1:9" ht="39" customHeight="1">
      <c r="A115" s="12" t="s">
        <v>18</v>
      </c>
      <c r="B115" s="12" t="s">
        <v>19</v>
      </c>
      <c r="C115" s="18" t="s">
        <v>7</v>
      </c>
      <c r="D115" s="13" t="s">
        <v>8</v>
      </c>
      <c r="E115" s="13"/>
      <c r="F115" s="59" t="s">
        <v>120</v>
      </c>
      <c r="G115" s="7">
        <f>G116</f>
        <v>1500000</v>
      </c>
      <c r="H115" s="7">
        <f>H116</f>
        <v>1500000</v>
      </c>
      <c r="I115" s="59" t="s">
        <v>120</v>
      </c>
    </row>
    <row r="116" spans="1:9" ht="34.5" customHeight="1">
      <c r="A116" s="5"/>
      <c r="B116" s="5"/>
      <c r="C116" s="5"/>
      <c r="D116" s="20"/>
      <c r="E116" s="3" t="s">
        <v>20</v>
      </c>
      <c r="F116" s="58">
        <v>2019</v>
      </c>
      <c r="G116" s="10">
        <f>1000000-1000000+1500000</f>
        <v>1500000</v>
      </c>
      <c r="H116" s="10">
        <f>1000000-1000000+1500000</f>
        <v>1500000</v>
      </c>
      <c r="I116" s="58">
        <v>2019</v>
      </c>
    </row>
    <row r="117" spans="1:9" ht="42" customHeight="1">
      <c r="A117" s="63" t="s">
        <v>6</v>
      </c>
      <c r="B117" s="63"/>
      <c r="C117" s="63"/>
      <c r="D117" s="63"/>
      <c r="E117" s="63"/>
      <c r="F117" s="40"/>
      <c r="G117" s="6">
        <f>G11</f>
        <v>35120000</v>
      </c>
      <c r="H117" s="6">
        <f>H11</f>
        <v>35120000</v>
      </c>
      <c r="I117" s="6" t="str">
        <f>I11</f>
        <v>х</v>
      </c>
    </row>
    <row r="119" ht="12.75" hidden="1">
      <c r="I119">
        <v>31226791</v>
      </c>
    </row>
    <row r="120" spans="3:9" s="36" customFormat="1" ht="18.75" hidden="1">
      <c r="C120" s="37"/>
      <c r="D120" s="37"/>
      <c r="E120" s="38"/>
      <c r="F120" s="38"/>
      <c r="G120" s="37"/>
      <c r="I120" s="39" t="e">
        <f>I117-I119</f>
        <v>#VALUE!</v>
      </c>
    </row>
    <row r="123" spans="2:9" s="36" customFormat="1" ht="24" customHeight="1">
      <c r="B123" s="37" t="s">
        <v>56</v>
      </c>
      <c r="C123" s="37"/>
      <c r="D123" s="37"/>
      <c r="E123" s="38"/>
      <c r="F123" s="38"/>
      <c r="G123" s="37"/>
      <c r="I123" s="37" t="s">
        <v>57</v>
      </c>
    </row>
  </sheetData>
  <sheetProtection/>
  <mergeCells count="8">
    <mergeCell ref="H3:I3"/>
    <mergeCell ref="H5:I5"/>
    <mergeCell ref="A117:E117"/>
    <mergeCell ref="A6:I6"/>
    <mergeCell ref="D11:E11"/>
    <mergeCell ref="D12:E12"/>
    <mergeCell ref="A7:I7"/>
    <mergeCell ref="A8:I8"/>
  </mergeCells>
  <printOptions horizontalCentered="1"/>
  <pageMargins left="0.4330708661417323" right="0.1968503937007874" top="0.31496062992125984" bottom="0.1968503937007874" header="0.31496062992125984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2018-12-31T15:36:58Z</cp:lastPrinted>
  <dcterms:created xsi:type="dcterms:W3CDTF">2010-05-12T21:01:01Z</dcterms:created>
  <dcterms:modified xsi:type="dcterms:W3CDTF">2018-12-31T15:43:16Z</dcterms:modified>
  <cp:category/>
  <cp:version/>
  <cp:contentType/>
  <cp:contentStatus/>
</cp:coreProperties>
</file>