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ХОДИ\412 виконання\2019\"/>
    </mc:Choice>
  </mc:AlternateContent>
  <bookViews>
    <workbookView xWindow="0" yWindow="0" windowWidth="14370" windowHeight="9630" activeTab="1"/>
  </bookViews>
  <sheets>
    <sheet name="надходження" sheetId="1" r:id="rId1"/>
    <sheet name="динаміка 2018-2019" sheetId="2" r:id="rId2"/>
  </sheets>
  <definedNames>
    <definedName name="_xlnm.Print_Titles" localSheetId="1">'динаміка 2018-2019'!$A:$C,'динаміка 2018-2019'!$7:$8</definedName>
    <definedName name="_xlnm.Print_Titles" localSheetId="0">надходження!$A:$C,надходження!$7:$8</definedName>
    <definedName name="_xlnm.Print_Area" localSheetId="1">'динаміка 2018-2019'!$A$1:$H$71</definedName>
    <definedName name="_xlnm.Print_Area" localSheetId="0">надходження!$A$1:$I$70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2" l="1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G59" i="2"/>
  <c r="H58" i="2"/>
  <c r="G58" i="2"/>
  <c r="H57" i="2"/>
  <c r="G57" i="2"/>
  <c r="H56" i="2"/>
  <c r="G56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G22" i="2"/>
  <c r="G21" i="2"/>
  <c r="H20" i="2"/>
  <c r="G20" i="2"/>
  <c r="H19" i="2"/>
  <c r="G19" i="2"/>
  <c r="H18" i="2"/>
  <c r="G18" i="2"/>
  <c r="G17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G71" i="2" l="1"/>
  <c r="H71" i="2" l="1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I70" i="1" l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<sst xmlns="http://schemas.openxmlformats.org/spreadsheetml/2006/main" count="148" uniqueCount="79">
  <si>
    <t>грн.</t>
  </si>
  <si>
    <t>ККД</t>
  </si>
  <si>
    <t>Доходи</t>
  </si>
  <si>
    <t>отг с. Боратин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</si>
  <si>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</si>
  <si>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</si>
  <si>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</si>
  <si>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</si>
  <si>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</si>
  <si>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</si>
  <si>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</si>
  <si>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</si>
  <si>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</si>
  <si>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</si>
  <si>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</si>
  <si>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</si>
  <si>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</si>
  <si>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</si>
  <si>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</si>
  <si>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</si>
  <si>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</si>
  <si>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</si>
  <si>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</si>
  <si>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</si>
  <si>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</si>
  <si>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</si>
  <si>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</si>
  <si>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</si>
  <si>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</si>
  <si>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</si>
  <si>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</si>
  <si>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</si>
  <si>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</si>
  <si>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</si>
  <si>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</si>
  <si>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</si>
  <si>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</si>
  <si>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</si>
  <si>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</si>
  <si>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</si>
  <si>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</si>
  <si>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</si>
  <si>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</si>
  <si>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</si>
  <si>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</si>
  <si>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</si>
  <si>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</si>
  <si>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</si>
  <si>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</si>
  <si>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</si>
  <si>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</si>
  <si>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</si>
  <si>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</si>
  <si>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</si>
  <si>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</si>
  <si>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</si>
  <si>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</si>
  <si>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</si>
  <si>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</si>
  <si>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</si>
  <si>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</si>
  <si>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</si>
  <si>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</si>
  <si>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</si>
  <si>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</si>
  <si>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</si>
  <si>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</si>
  <si>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</si>
  <si>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</si>
  <si>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 xml:space="preserve">Моніторинг виконання бюджету Боратинської об'єднаної територіальної громади </t>
  </si>
  <si>
    <t>станом на 01.06.2019 року</t>
  </si>
  <si>
    <t xml:space="preserve">Динаміка надходжень до  бюджету Боратинської об'єднаної територіальної громади </t>
  </si>
  <si>
    <t>за січень-травень 2018-2019 років</t>
  </si>
  <si>
    <t>Фактично одержано доходів на 01.06.2019</t>
  </si>
  <si>
    <t>Фактично одержано доходів на 01.06.2018</t>
  </si>
  <si>
    <t xml:space="preserve">відхилення </t>
  </si>
  <si>
    <t>у грн</t>
  </si>
  <si>
    <t>у %</t>
  </si>
  <si>
    <t>Всього власних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</si>
</sst>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  <xf numFmtId="164" fontId="4" fillId="2" borderId="1" xfId="0" applyNumberFormat="1" applyFont="1" applyFill="1" applyBorder="1"/>
    <xf numFmtId="165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0" fillId="3" borderId="0" xfId="0" applyFill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/>
    <xf numFmtId="165" fontId="1" fillId="0" borderId="1" xfId="0" applyNumberFormat="1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3" borderId="0" xfId="0" applyFont="1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zoomScaleNormal="100" workbookViewId="0">
      <selection activeCell="A3" sqref="A3:I3"/>
    </sheetView>
  </sheetViews>
  <sheetFormatPr defaultRowHeight="12.75" x14ac:dyDescent="0.2"/>
  <cols>
    <col min="1" max="1" width="0.140625" customWidth="1"/>
    <col min="3" max="3" width="44.42578125" style="4" customWidth="1"/>
    <col min="4" max="6" width="13.85546875" customWidth="1"/>
    <col min="7" max="7" width="11.42578125" bestFit="1" customWidth="1"/>
    <col min="8" max="8" width="10.42578125" bestFit="1" customWidth="1"/>
  </cols>
  <sheetData>
    <row r="2" spans="1:13" x14ac:dyDescent="0.2">
      <c r="A2" s="1"/>
      <c r="B2" s="1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3" ht="46.5" customHeight="1" x14ac:dyDescent="0.2">
      <c r="A3" s="33" t="s">
        <v>69</v>
      </c>
      <c r="B3" s="33"/>
      <c r="C3" s="33"/>
      <c r="D3" s="33"/>
      <c r="E3" s="33"/>
      <c r="F3" s="33"/>
      <c r="G3" s="33"/>
      <c r="H3" s="33"/>
      <c r="I3" s="33"/>
      <c r="J3" s="21"/>
      <c r="K3" s="21"/>
      <c r="L3" s="21"/>
      <c r="M3" s="21"/>
    </row>
    <row r="4" spans="1:13" x14ac:dyDescent="0.2">
      <c r="A4" s="15"/>
      <c r="B4" s="15"/>
      <c r="C4" s="3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.75" x14ac:dyDescent="0.3">
      <c r="A5" s="34" t="s">
        <v>70</v>
      </c>
      <c r="B5" s="34"/>
      <c r="C5" s="34"/>
      <c r="D5" s="34"/>
      <c r="E5" s="34"/>
      <c r="F5" s="34"/>
      <c r="G5" s="34"/>
      <c r="H5" s="34"/>
      <c r="I5" s="34"/>
      <c r="J5" s="21"/>
      <c r="K5" s="21"/>
      <c r="L5" s="21"/>
      <c r="M5" s="21"/>
    </row>
    <row r="6" spans="1:13" x14ac:dyDescent="0.2">
      <c r="G6" t="s">
        <v>0</v>
      </c>
    </row>
    <row r="7" spans="1:13" x14ac:dyDescent="0.2">
      <c r="A7" s="37"/>
      <c r="B7" s="31" t="s">
        <v>1</v>
      </c>
      <c r="C7" s="38" t="s">
        <v>2</v>
      </c>
      <c r="D7" s="31" t="s">
        <v>3</v>
      </c>
      <c r="E7" s="32"/>
      <c r="F7" s="32"/>
      <c r="G7" s="32"/>
      <c r="H7" s="32"/>
      <c r="I7" s="32"/>
    </row>
    <row r="8" spans="1:13" ht="28.5" customHeight="1" x14ac:dyDescent="0.2">
      <c r="A8" s="37"/>
      <c r="B8" s="32"/>
      <c r="C8" s="39"/>
      <c r="D8" s="5" t="s">
        <v>4</v>
      </c>
      <c r="E8" s="5" t="s">
        <v>5</v>
      </c>
      <c r="F8" s="5" t="s">
        <v>6</v>
      </c>
      <c r="G8" s="6" t="s">
        <v>7</v>
      </c>
      <c r="H8" s="6" t="s">
        <v>8</v>
      </c>
      <c r="I8" s="6" t="s">
        <v>9</v>
      </c>
    </row>
    <row r="9" spans="1:13" x14ac:dyDescent="0.2">
      <c r="A9" s="7"/>
      <c r="B9" s="7">
        <v>10000000</v>
      </c>
      <c r="C9" s="11" t="s">
        <v>10</v>
      </c>
      <c r="D9" s="8">
        <v>134161200</v>
      </c>
      <c r="E9" s="8">
        <v>134161200</v>
      </c>
      <c r="F9" s="8">
        <v>45390915</v>
      </c>
      <c r="G9" s="8">
        <v>49006065.529999994</v>
      </c>
      <c r="H9" s="8">
        <f t="shared" ref="H9:H40" si="0">G9-F9</f>
        <v>3615150.5299999937</v>
      </c>
      <c r="I9" s="8">
        <f t="shared" ref="I9:I40" si="1">IF(F9=0,0,G9/F9*100)</f>
        <v>107.96448040318198</v>
      </c>
    </row>
    <row r="10" spans="1:13" s="25" customFormat="1" ht="25.5" x14ac:dyDescent="0.2">
      <c r="A10" s="22"/>
      <c r="B10" s="22">
        <v>11000000</v>
      </c>
      <c r="C10" s="23" t="s">
        <v>11</v>
      </c>
      <c r="D10" s="24">
        <v>119175400</v>
      </c>
      <c r="E10" s="24">
        <v>119175400</v>
      </c>
      <c r="F10" s="24">
        <v>40245000</v>
      </c>
      <c r="G10" s="24">
        <v>41567047.799999997</v>
      </c>
      <c r="H10" s="24">
        <f t="shared" si="0"/>
        <v>1322047.799999997</v>
      </c>
      <c r="I10" s="24">
        <f t="shared" si="1"/>
        <v>103.28499888184868</v>
      </c>
    </row>
    <row r="11" spans="1:13" x14ac:dyDescent="0.2">
      <c r="A11" s="7"/>
      <c r="B11" s="7">
        <v>11010000</v>
      </c>
      <c r="C11" s="11" t="s">
        <v>12</v>
      </c>
      <c r="D11" s="8">
        <v>119175400</v>
      </c>
      <c r="E11" s="8">
        <v>119175400</v>
      </c>
      <c r="F11" s="8">
        <v>40245000</v>
      </c>
      <c r="G11" s="8">
        <v>41564657.5</v>
      </c>
      <c r="H11" s="8">
        <f t="shared" si="0"/>
        <v>1319657.5</v>
      </c>
      <c r="I11" s="8">
        <f t="shared" si="1"/>
        <v>103.2790595104982</v>
      </c>
    </row>
    <row r="12" spans="1:13" ht="38.25" x14ac:dyDescent="0.2">
      <c r="A12" s="7"/>
      <c r="B12" s="7">
        <v>11010100</v>
      </c>
      <c r="C12" s="11" t="s">
        <v>13</v>
      </c>
      <c r="D12" s="8">
        <v>117727250</v>
      </c>
      <c r="E12" s="8">
        <v>117727250</v>
      </c>
      <c r="F12" s="8">
        <v>39860000</v>
      </c>
      <c r="G12" s="8">
        <v>41125966.189999998</v>
      </c>
      <c r="H12" s="8">
        <f t="shared" si="0"/>
        <v>1265966.1899999976</v>
      </c>
      <c r="I12" s="8">
        <f t="shared" si="1"/>
        <v>103.17603158554942</v>
      </c>
    </row>
    <row r="13" spans="1:13" ht="38.25" x14ac:dyDescent="0.2">
      <c r="A13" s="7"/>
      <c r="B13" s="7">
        <v>11010400</v>
      </c>
      <c r="C13" s="11" t="s">
        <v>14</v>
      </c>
      <c r="D13" s="8">
        <v>604000</v>
      </c>
      <c r="E13" s="8">
        <v>604000</v>
      </c>
      <c r="F13" s="8">
        <v>98598</v>
      </c>
      <c r="G13" s="8">
        <v>154637.74</v>
      </c>
      <c r="H13" s="8">
        <f t="shared" si="0"/>
        <v>56039.739999999991</v>
      </c>
      <c r="I13" s="8">
        <f t="shared" si="1"/>
        <v>156.83658897746403</v>
      </c>
    </row>
    <row r="14" spans="1:13" ht="38.25" x14ac:dyDescent="0.2">
      <c r="A14" s="7"/>
      <c r="B14" s="7">
        <v>11010500</v>
      </c>
      <c r="C14" s="11" t="s">
        <v>15</v>
      </c>
      <c r="D14" s="8">
        <v>844150</v>
      </c>
      <c r="E14" s="8">
        <v>844150</v>
      </c>
      <c r="F14" s="8">
        <v>286402</v>
      </c>
      <c r="G14" s="8">
        <v>284053.57</v>
      </c>
      <c r="H14" s="8">
        <f t="shared" si="0"/>
        <v>-2348.429999999993</v>
      </c>
      <c r="I14" s="8">
        <f t="shared" si="1"/>
        <v>99.180023184195647</v>
      </c>
    </row>
    <row r="15" spans="1:13" x14ac:dyDescent="0.2">
      <c r="A15" s="7"/>
      <c r="B15" s="7">
        <v>11020000</v>
      </c>
      <c r="C15" s="11" t="s">
        <v>16</v>
      </c>
      <c r="D15" s="8">
        <v>0</v>
      </c>
      <c r="E15" s="8">
        <v>0</v>
      </c>
      <c r="F15" s="8">
        <v>0</v>
      </c>
      <c r="G15" s="8">
        <v>2390.3000000000002</v>
      </c>
      <c r="H15" s="8">
        <f t="shared" si="0"/>
        <v>2390.3000000000002</v>
      </c>
      <c r="I15" s="8">
        <f t="shared" si="1"/>
        <v>0</v>
      </c>
    </row>
    <row r="16" spans="1:13" ht="25.5" x14ac:dyDescent="0.2">
      <c r="A16" s="7"/>
      <c r="B16" s="7">
        <v>11020200</v>
      </c>
      <c r="C16" s="11" t="s">
        <v>17</v>
      </c>
      <c r="D16" s="8">
        <v>0</v>
      </c>
      <c r="E16" s="8">
        <v>0</v>
      </c>
      <c r="F16" s="8">
        <v>0</v>
      </c>
      <c r="G16" s="8">
        <v>2390.3000000000002</v>
      </c>
      <c r="H16" s="8">
        <f t="shared" si="0"/>
        <v>2390.3000000000002</v>
      </c>
      <c r="I16" s="8">
        <f t="shared" si="1"/>
        <v>0</v>
      </c>
    </row>
    <row r="17" spans="1:9" s="25" customFormat="1" ht="25.5" x14ac:dyDescent="0.2">
      <c r="A17" s="22"/>
      <c r="B17" s="22">
        <v>13000000</v>
      </c>
      <c r="C17" s="23" t="s">
        <v>18</v>
      </c>
      <c r="D17" s="24">
        <v>5100</v>
      </c>
      <c r="E17" s="24">
        <v>5100</v>
      </c>
      <c r="F17" s="24">
        <v>0</v>
      </c>
      <c r="G17" s="24">
        <v>1802.65</v>
      </c>
      <c r="H17" s="24">
        <f t="shared" si="0"/>
        <v>1802.65</v>
      </c>
      <c r="I17" s="24">
        <f t="shared" si="1"/>
        <v>0</v>
      </c>
    </row>
    <row r="18" spans="1:9" ht="25.5" x14ac:dyDescent="0.2">
      <c r="A18" s="7"/>
      <c r="B18" s="7">
        <v>13010000</v>
      </c>
      <c r="C18" s="11" t="s">
        <v>19</v>
      </c>
      <c r="D18" s="8">
        <v>5100</v>
      </c>
      <c r="E18" s="8">
        <v>5100</v>
      </c>
      <c r="F18" s="8">
        <v>0</v>
      </c>
      <c r="G18" s="8">
        <v>346.52</v>
      </c>
      <c r="H18" s="8">
        <f t="shared" si="0"/>
        <v>346.52</v>
      </c>
      <c r="I18" s="8">
        <f t="shared" si="1"/>
        <v>0</v>
      </c>
    </row>
    <row r="19" spans="1:9" ht="63.75" x14ac:dyDescent="0.2">
      <c r="A19" s="7"/>
      <c r="B19" s="7">
        <v>13010200</v>
      </c>
      <c r="C19" s="11" t="s">
        <v>20</v>
      </c>
      <c r="D19" s="8">
        <v>5100</v>
      </c>
      <c r="E19" s="8">
        <v>5100</v>
      </c>
      <c r="F19" s="8">
        <v>0</v>
      </c>
      <c r="G19" s="8">
        <v>346.52</v>
      </c>
      <c r="H19" s="8">
        <f t="shared" si="0"/>
        <v>346.52</v>
      </c>
      <c r="I19" s="8">
        <f t="shared" si="1"/>
        <v>0</v>
      </c>
    </row>
    <row r="20" spans="1:9" x14ac:dyDescent="0.2">
      <c r="A20" s="7"/>
      <c r="B20" s="7">
        <v>13030000</v>
      </c>
      <c r="C20" s="11" t="s">
        <v>21</v>
      </c>
      <c r="D20" s="8">
        <v>0</v>
      </c>
      <c r="E20" s="8">
        <v>0</v>
      </c>
      <c r="F20" s="8">
        <v>0</v>
      </c>
      <c r="G20" s="8">
        <v>1456.13</v>
      </c>
      <c r="H20" s="8">
        <f t="shared" si="0"/>
        <v>1456.13</v>
      </c>
      <c r="I20" s="8">
        <f t="shared" si="1"/>
        <v>0</v>
      </c>
    </row>
    <row r="21" spans="1:9" ht="38.25" x14ac:dyDescent="0.2">
      <c r="A21" s="7"/>
      <c r="B21" s="7">
        <v>13030100</v>
      </c>
      <c r="C21" s="11" t="s">
        <v>22</v>
      </c>
      <c r="D21" s="8">
        <v>0</v>
      </c>
      <c r="E21" s="8">
        <v>0</v>
      </c>
      <c r="F21" s="8">
        <v>0</v>
      </c>
      <c r="G21" s="8">
        <v>1456.13</v>
      </c>
      <c r="H21" s="8">
        <f t="shared" si="0"/>
        <v>1456.13</v>
      </c>
      <c r="I21" s="8">
        <f t="shared" si="1"/>
        <v>0</v>
      </c>
    </row>
    <row r="22" spans="1:9" s="25" customFormat="1" x14ac:dyDescent="0.2">
      <c r="A22" s="22"/>
      <c r="B22" s="22">
        <v>14000000</v>
      </c>
      <c r="C22" s="23" t="s">
        <v>23</v>
      </c>
      <c r="D22" s="24">
        <v>5425200</v>
      </c>
      <c r="E22" s="24">
        <v>5425200</v>
      </c>
      <c r="F22" s="24">
        <v>1185540</v>
      </c>
      <c r="G22" s="24">
        <v>2221053.19</v>
      </c>
      <c r="H22" s="24">
        <f t="shared" si="0"/>
        <v>1035513.19</v>
      </c>
      <c r="I22" s="24">
        <f t="shared" si="1"/>
        <v>187.3452764141235</v>
      </c>
    </row>
    <row r="23" spans="1:9" ht="25.5" x14ac:dyDescent="0.2">
      <c r="A23" s="7"/>
      <c r="B23" s="7">
        <v>14020000</v>
      </c>
      <c r="C23" s="11" t="s">
        <v>24</v>
      </c>
      <c r="D23" s="8">
        <v>965000</v>
      </c>
      <c r="E23" s="8">
        <v>965000</v>
      </c>
      <c r="F23" s="8">
        <v>130500</v>
      </c>
      <c r="G23" s="8">
        <v>377060.87</v>
      </c>
      <c r="H23" s="8">
        <f t="shared" si="0"/>
        <v>246560.87</v>
      </c>
      <c r="I23" s="8">
        <f t="shared" si="1"/>
        <v>288.93553256704985</v>
      </c>
    </row>
    <row r="24" spans="1:9" x14ac:dyDescent="0.2">
      <c r="A24" s="7"/>
      <c r="B24" s="7">
        <v>14021900</v>
      </c>
      <c r="C24" s="11" t="s">
        <v>25</v>
      </c>
      <c r="D24" s="8">
        <v>965000</v>
      </c>
      <c r="E24" s="8">
        <v>965000</v>
      </c>
      <c r="F24" s="8">
        <v>130500</v>
      </c>
      <c r="G24" s="8">
        <v>377060.87</v>
      </c>
      <c r="H24" s="8">
        <f t="shared" si="0"/>
        <v>246560.87</v>
      </c>
      <c r="I24" s="8">
        <f t="shared" si="1"/>
        <v>288.93553256704985</v>
      </c>
    </row>
    <row r="25" spans="1:9" ht="25.5" x14ac:dyDescent="0.2">
      <c r="A25" s="7"/>
      <c r="B25" s="7">
        <v>14030000</v>
      </c>
      <c r="C25" s="11" t="s">
        <v>26</v>
      </c>
      <c r="D25" s="8">
        <v>4020000</v>
      </c>
      <c r="E25" s="8">
        <v>4020000</v>
      </c>
      <c r="F25" s="8">
        <v>826000</v>
      </c>
      <c r="G25" s="8">
        <v>1539604.45</v>
      </c>
      <c r="H25" s="8">
        <f t="shared" si="0"/>
        <v>713604.45</v>
      </c>
      <c r="I25" s="8">
        <f t="shared" si="1"/>
        <v>186.39279055690074</v>
      </c>
    </row>
    <row r="26" spans="1:9" x14ac:dyDescent="0.2">
      <c r="A26" s="7"/>
      <c r="B26" s="7">
        <v>14031900</v>
      </c>
      <c r="C26" s="11" t="s">
        <v>25</v>
      </c>
      <c r="D26" s="8">
        <v>4020000</v>
      </c>
      <c r="E26" s="8">
        <v>4020000</v>
      </c>
      <c r="F26" s="8">
        <v>826000</v>
      </c>
      <c r="G26" s="8">
        <v>1539604.45</v>
      </c>
      <c r="H26" s="8">
        <f t="shared" si="0"/>
        <v>713604.45</v>
      </c>
      <c r="I26" s="8">
        <f t="shared" si="1"/>
        <v>186.39279055690074</v>
      </c>
    </row>
    <row r="27" spans="1:9" ht="38.25" x14ac:dyDescent="0.2">
      <c r="A27" s="7"/>
      <c r="B27" s="7">
        <v>14040000</v>
      </c>
      <c r="C27" s="11" t="s">
        <v>27</v>
      </c>
      <c r="D27" s="8">
        <v>440200</v>
      </c>
      <c r="E27" s="8">
        <v>440200</v>
      </c>
      <c r="F27" s="8">
        <v>229040</v>
      </c>
      <c r="G27" s="8">
        <v>304387.87</v>
      </c>
      <c r="H27" s="8">
        <f t="shared" si="0"/>
        <v>75347.87</v>
      </c>
      <c r="I27" s="8">
        <f t="shared" si="1"/>
        <v>132.89725375480265</v>
      </c>
    </row>
    <row r="28" spans="1:9" s="25" customFormat="1" x14ac:dyDescent="0.2">
      <c r="A28" s="22"/>
      <c r="B28" s="22">
        <v>18000000</v>
      </c>
      <c r="C28" s="23" t="s">
        <v>28</v>
      </c>
      <c r="D28" s="24">
        <v>9555500</v>
      </c>
      <c r="E28" s="24">
        <v>9555500</v>
      </c>
      <c r="F28" s="24">
        <v>3960375</v>
      </c>
      <c r="G28" s="24">
        <v>5216161.8899999997</v>
      </c>
      <c r="H28" s="24">
        <f t="shared" si="0"/>
        <v>1255786.8899999997</v>
      </c>
      <c r="I28" s="24">
        <f t="shared" si="1"/>
        <v>131.7087874254332</v>
      </c>
    </row>
    <row r="29" spans="1:9" x14ac:dyDescent="0.2">
      <c r="A29" s="7"/>
      <c r="B29" s="7">
        <v>18010000</v>
      </c>
      <c r="C29" s="11" t="s">
        <v>29</v>
      </c>
      <c r="D29" s="8">
        <v>3348500</v>
      </c>
      <c r="E29" s="8">
        <v>3348500</v>
      </c>
      <c r="F29" s="8">
        <v>1792025</v>
      </c>
      <c r="G29" s="8">
        <v>2314145.7600000002</v>
      </c>
      <c r="H29" s="8">
        <f t="shared" si="0"/>
        <v>522120.76000000024</v>
      </c>
      <c r="I29" s="8">
        <f t="shared" si="1"/>
        <v>129.1357966546226</v>
      </c>
    </row>
    <row r="30" spans="1:9" ht="38.25" x14ac:dyDescent="0.2">
      <c r="A30" s="7"/>
      <c r="B30" s="7">
        <v>18010200</v>
      </c>
      <c r="C30" s="11" t="s">
        <v>30</v>
      </c>
      <c r="D30" s="8">
        <v>70200</v>
      </c>
      <c r="E30" s="8">
        <v>70200</v>
      </c>
      <c r="F30" s="8">
        <v>12300</v>
      </c>
      <c r="G30" s="8">
        <v>31916.49</v>
      </c>
      <c r="H30" s="8">
        <f t="shared" si="0"/>
        <v>19616.490000000002</v>
      </c>
      <c r="I30" s="8">
        <f t="shared" si="1"/>
        <v>259.48365853658538</v>
      </c>
    </row>
    <row r="31" spans="1:9" ht="38.25" x14ac:dyDescent="0.2">
      <c r="A31" s="7"/>
      <c r="B31" s="7">
        <v>18010300</v>
      </c>
      <c r="C31" s="11" t="s">
        <v>31</v>
      </c>
      <c r="D31" s="8">
        <v>58100</v>
      </c>
      <c r="E31" s="8">
        <v>58100</v>
      </c>
      <c r="F31" s="8">
        <v>0</v>
      </c>
      <c r="G31" s="8">
        <v>12218.15</v>
      </c>
      <c r="H31" s="8">
        <f t="shared" si="0"/>
        <v>12218.15</v>
      </c>
      <c r="I31" s="8">
        <f t="shared" si="1"/>
        <v>0</v>
      </c>
    </row>
    <row r="32" spans="1:9" ht="51" x14ac:dyDescent="0.2">
      <c r="A32" s="7"/>
      <c r="B32" s="7">
        <v>18010400</v>
      </c>
      <c r="C32" s="11" t="s">
        <v>32</v>
      </c>
      <c r="D32" s="8">
        <v>930000</v>
      </c>
      <c r="E32" s="8">
        <v>930000</v>
      </c>
      <c r="F32" s="8">
        <v>464700</v>
      </c>
      <c r="G32" s="8">
        <v>604443.93999999994</v>
      </c>
      <c r="H32" s="8">
        <f t="shared" si="0"/>
        <v>139743.93999999994</v>
      </c>
      <c r="I32" s="8">
        <f t="shared" si="1"/>
        <v>130.07186141596728</v>
      </c>
    </row>
    <row r="33" spans="1:9" x14ac:dyDescent="0.2">
      <c r="A33" s="7"/>
      <c r="B33" s="7">
        <v>18010500</v>
      </c>
      <c r="C33" s="11" t="s">
        <v>33</v>
      </c>
      <c r="D33" s="8">
        <v>825000</v>
      </c>
      <c r="E33" s="8">
        <v>806000</v>
      </c>
      <c r="F33" s="8">
        <v>785400</v>
      </c>
      <c r="G33" s="8">
        <v>1037920.98</v>
      </c>
      <c r="H33" s="8">
        <f t="shared" si="0"/>
        <v>252520.97999999998</v>
      </c>
      <c r="I33" s="8">
        <f t="shared" si="1"/>
        <v>132.15189457601221</v>
      </c>
    </row>
    <row r="34" spans="1:9" x14ac:dyDescent="0.2">
      <c r="A34" s="7"/>
      <c r="B34" s="7">
        <v>18010600</v>
      </c>
      <c r="C34" s="11" t="s">
        <v>34</v>
      </c>
      <c r="D34" s="8">
        <v>1028400</v>
      </c>
      <c r="E34" s="8">
        <v>1047400</v>
      </c>
      <c r="F34" s="8">
        <v>427000</v>
      </c>
      <c r="G34" s="8">
        <v>463859.66</v>
      </c>
      <c r="H34" s="8">
        <f t="shared" si="0"/>
        <v>36859.659999999974</v>
      </c>
      <c r="I34" s="8">
        <f t="shared" si="1"/>
        <v>108.6322388758782</v>
      </c>
    </row>
    <row r="35" spans="1:9" x14ac:dyDescent="0.2">
      <c r="A35" s="7"/>
      <c r="B35" s="7">
        <v>18010700</v>
      </c>
      <c r="C35" s="11" t="s">
        <v>35</v>
      </c>
      <c r="D35" s="8">
        <v>287100</v>
      </c>
      <c r="E35" s="8">
        <v>287100</v>
      </c>
      <c r="F35" s="8">
        <v>25750</v>
      </c>
      <c r="G35" s="8">
        <v>28233.09</v>
      </c>
      <c r="H35" s="8">
        <f t="shared" si="0"/>
        <v>2483.09</v>
      </c>
      <c r="I35" s="8">
        <f t="shared" si="1"/>
        <v>109.64306796116506</v>
      </c>
    </row>
    <row r="36" spans="1:9" x14ac:dyDescent="0.2">
      <c r="A36" s="7"/>
      <c r="B36" s="7">
        <v>18010900</v>
      </c>
      <c r="C36" s="11" t="s">
        <v>36</v>
      </c>
      <c r="D36" s="8">
        <v>149700</v>
      </c>
      <c r="E36" s="8">
        <v>149700</v>
      </c>
      <c r="F36" s="8">
        <v>76875</v>
      </c>
      <c r="G36" s="8">
        <v>108153.45</v>
      </c>
      <c r="H36" s="8">
        <f t="shared" si="0"/>
        <v>31278.449999999997</v>
      </c>
      <c r="I36" s="8">
        <f t="shared" si="1"/>
        <v>140.68741463414634</v>
      </c>
    </row>
    <row r="37" spans="1:9" x14ac:dyDescent="0.2">
      <c r="A37" s="7"/>
      <c r="B37" s="7">
        <v>18011000</v>
      </c>
      <c r="C37" s="11" t="s">
        <v>37</v>
      </c>
      <c r="D37" s="8">
        <v>0</v>
      </c>
      <c r="E37" s="8">
        <v>0</v>
      </c>
      <c r="F37" s="8">
        <v>0</v>
      </c>
      <c r="G37" s="8">
        <v>2400</v>
      </c>
      <c r="H37" s="8">
        <f t="shared" si="0"/>
        <v>2400</v>
      </c>
      <c r="I37" s="8">
        <f t="shared" si="1"/>
        <v>0</v>
      </c>
    </row>
    <row r="38" spans="1:9" x14ac:dyDescent="0.2">
      <c r="A38" s="7"/>
      <c r="B38" s="7">
        <v>18011100</v>
      </c>
      <c r="C38" s="11" t="s">
        <v>38</v>
      </c>
      <c r="D38" s="8">
        <v>0</v>
      </c>
      <c r="E38" s="8">
        <v>0</v>
      </c>
      <c r="F38" s="8">
        <v>0</v>
      </c>
      <c r="G38" s="8">
        <v>25000</v>
      </c>
      <c r="H38" s="8">
        <f t="shared" si="0"/>
        <v>25000</v>
      </c>
      <c r="I38" s="8">
        <f t="shared" si="1"/>
        <v>0</v>
      </c>
    </row>
    <row r="39" spans="1:9" x14ac:dyDescent="0.2">
      <c r="A39" s="7"/>
      <c r="B39" s="7">
        <v>18050000</v>
      </c>
      <c r="C39" s="11" t="s">
        <v>39</v>
      </c>
      <c r="D39" s="8">
        <v>6207000</v>
      </c>
      <c r="E39" s="8">
        <v>6207000</v>
      </c>
      <c r="F39" s="8">
        <v>2168350</v>
      </c>
      <c r="G39" s="8">
        <v>2902016.13</v>
      </c>
      <c r="H39" s="8">
        <f t="shared" si="0"/>
        <v>733666.12999999989</v>
      </c>
      <c r="I39" s="8">
        <f t="shared" si="1"/>
        <v>133.83522632416353</v>
      </c>
    </row>
    <row r="40" spans="1:9" x14ac:dyDescent="0.2">
      <c r="A40" s="7"/>
      <c r="B40" s="7">
        <v>18050300</v>
      </c>
      <c r="C40" s="11" t="s">
        <v>40</v>
      </c>
      <c r="D40" s="8">
        <v>222000</v>
      </c>
      <c r="E40" s="8">
        <v>222000</v>
      </c>
      <c r="F40" s="8">
        <v>155500</v>
      </c>
      <c r="G40" s="8">
        <v>206128.16</v>
      </c>
      <c r="H40" s="8">
        <f t="shared" si="0"/>
        <v>50628.160000000003</v>
      </c>
      <c r="I40" s="8">
        <f t="shared" si="1"/>
        <v>132.55830225080385</v>
      </c>
    </row>
    <row r="41" spans="1:9" x14ac:dyDescent="0.2">
      <c r="A41" s="7"/>
      <c r="B41" s="7">
        <v>18050400</v>
      </c>
      <c r="C41" s="11" t="s">
        <v>41</v>
      </c>
      <c r="D41" s="8">
        <v>5200000</v>
      </c>
      <c r="E41" s="8">
        <v>5200000</v>
      </c>
      <c r="F41" s="8">
        <v>1691950</v>
      </c>
      <c r="G41" s="8">
        <v>2308568.75</v>
      </c>
      <c r="H41" s="8">
        <f t="shared" ref="H41:H70" si="2">G41-F41</f>
        <v>616618.75</v>
      </c>
      <c r="I41" s="8">
        <f t="shared" ref="I41:I70" si="3">IF(F41=0,0,G41/F41*100)</f>
        <v>136.4442654924791</v>
      </c>
    </row>
    <row r="42" spans="1:9" ht="63.75" x14ac:dyDescent="0.2">
      <c r="A42" s="7"/>
      <c r="B42" s="7">
        <v>18050500</v>
      </c>
      <c r="C42" s="11" t="s">
        <v>42</v>
      </c>
      <c r="D42" s="8">
        <v>785000</v>
      </c>
      <c r="E42" s="8">
        <v>785000</v>
      </c>
      <c r="F42" s="8">
        <v>320900</v>
      </c>
      <c r="G42" s="8">
        <v>387319.22</v>
      </c>
      <c r="H42" s="8">
        <f t="shared" si="2"/>
        <v>66419.219999999972</v>
      </c>
      <c r="I42" s="8">
        <f t="shared" si="3"/>
        <v>120.69779370520411</v>
      </c>
    </row>
    <row r="43" spans="1:9" s="25" customFormat="1" x14ac:dyDescent="0.2">
      <c r="A43" s="22"/>
      <c r="B43" s="22">
        <v>20000000</v>
      </c>
      <c r="C43" s="23" t="s">
        <v>43</v>
      </c>
      <c r="D43" s="24">
        <v>1438800</v>
      </c>
      <c r="E43" s="24">
        <v>68800</v>
      </c>
      <c r="F43" s="24">
        <v>30000</v>
      </c>
      <c r="G43" s="24">
        <v>97024.03</v>
      </c>
      <c r="H43" s="24">
        <f t="shared" si="2"/>
        <v>67024.03</v>
      </c>
      <c r="I43" s="24">
        <f t="shared" si="3"/>
        <v>323.41343333333333</v>
      </c>
    </row>
    <row r="44" spans="1:9" ht="25.5" x14ac:dyDescent="0.2">
      <c r="A44" s="7"/>
      <c r="B44" s="7">
        <v>21000000</v>
      </c>
      <c r="C44" s="11" t="s">
        <v>44</v>
      </c>
      <c r="D44" s="8">
        <v>1387900</v>
      </c>
      <c r="E44" s="8">
        <v>17900</v>
      </c>
      <c r="F44" s="8">
        <v>15463</v>
      </c>
      <c r="G44" s="8">
        <v>24562.959999999999</v>
      </c>
      <c r="H44" s="8">
        <f t="shared" si="2"/>
        <v>9099.9599999999991</v>
      </c>
      <c r="I44" s="8">
        <f t="shared" si="3"/>
        <v>158.84989976071913</v>
      </c>
    </row>
    <row r="45" spans="1:9" ht="25.5" x14ac:dyDescent="0.2">
      <c r="A45" s="7"/>
      <c r="B45" s="7">
        <v>21050000</v>
      </c>
      <c r="C45" s="11" t="s">
        <v>45</v>
      </c>
      <c r="D45" s="8">
        <v>1370000</v>
      </c>
      <c r="E45" s="8">
        <v>0</v>
      </c>
      <c r="F45" s="8">
        <v>0</v>
      </c>
      <c r="G45" s="8">
        <v>0</v>
      </c>
      <c r="H45" s="8">
        <f t="shared" si="2"/>
        <v>0</v>
      </c>
      <c r="I45" s="8">
        <f t="shared" si="3"/>
        <v>0</v>
      </c>
    </row>
    <row r="46" spans="1:9" x14ac:dyDescent="0.2">
      <c r="A46" s="7"/>
      <c r="B46" s="7">
        <v>21080000</v>
      </c>
      <c r="C46" s="11" t="s">
        <v>46</v>
      </c>
      <c r="D46" s="8">
        <v>17900</v>
      </c>
      <c r="E46" s="8">
        <v>17900</v>
      </c>
      <c r="F46" s="8">
        <v>15463</v>
      </c>
      <c r="G46" s="8">
        <v>24562.959999999999</v>
      </c>
      <c r="H46" s="8">
        <f t="shared" si="2"/>
        <v>9099.9599999999991</v>
      </c>
      <c r="I46" s="8">
        <f t="shared" si="3"/>
        <v>158.84989976071913</v>
      </c>
    </row>
    <row r="47" spans="1:9" x14ac:dyDescent="0.2">
      <c r="A47" s="7"/>
      <c r="B47" s="7">
        <v>21081100</v>
      </c>
      <c r="C47" s="11" t="s">
        <v>47</v>
      </c>
      <c r="D47" s="8">
        <v>11100</v>
      </c>
      <c r="E47" s="8">
        <v>11100</v>
      </c>
      <c r="F47" s="8">
        <v>8663</v>
      </c>
      <c r="G47" s="8">
        <v>10162.4</v>
      </c>
      <c r="H47" s="8">
        <f t="shared" si="2"/>
        <v>1499.3999999999996</v>
      </c>
      <c r="I47" s="8">
        <f t="shared" si="3"/>
        <v>117.30809188502829</v>
      </c>
    </row>
    <row r="48" spans="1:9" ht="38.25" x14ac:dyDescent="0.2">
      <c r="A48" s="7"/>
      <c r="B48" s="7">
        <v>21081500</v>
      </c>
      <c r="C48" s="11" t="s">
        <v>48</v>
      </c>
      <c r="D48" s="8">
        <v>6800</v>
      </c>
      <c r="E48" s="8">
        <v>6800</v>
      </c>
      <c r="F48" s="8">
        <v>6800</v>
      </c>
      <c r="G48" s="8">
        <v>14400.56</v>
      </c>
      <c r="H48" s="8">
        <f t="shared" si="2"/>
        <v>7600.5599999999995</v>
      </c>
      <c r="I48" s="8">
        <f t="shared" si="3"/>
        <v>211.77294117647057</v>
      </c>
    </row>
    <row r="49" spans="1:9" ht="25.5" x14ac:dyDescent="0.2">
      <c r="A49" s="7"/>
      <c r="B49" s="7">
        <v>22000000</v>
      </c>
      <c r="C49" s="11" t="s">
        <v>49</v>
      </c>
      <c r="D49" s="8">
        <v>20400</v>
      </c>
      <c r="E49" s="8">
        <v>20400</v>
      </c>
      <c r="F49" s="8">
        <v>4500</v>
      </c>
      <c r="G49" s="8">
        <v>5442.17</v>
      </c>
      <c r="H49" s="8">
        <f t="shared" si="2"/>
        <v>942.17000000000007</v>
      </c>
      <c r="I49" s="8">
        <f t="shared" si="3"/>
        <v>120.93711111111112</v>
      </c>
    </row>
    <row r="50" spans="1:9" x14ac:dyDescent="0.2">
      <c r="A50" s="7"/>
      <c r="B50" s="7">
        <v>22010000</v>
      </c>
      <c r="C50" s="11" t="s">
        <v>50</v>
      </c>
      <c r="D50" s="8">
        <v>14700</v>
      </c>
      <c r="E50" s="8">
        <v>14700</v>
      </c>
      <c r="F50" s="8">
        <v>3600</v>
      </c>
      <c r="G50" s="8">
        <v>3781.44</v>
      </c>
      <c r="H50" s="8">
        <f t="shared" si="2"/>
        <v>181.44000000000005</v>
      </c>
      <c r="I50" s="8">
        <f t="shared" si="3"/>
        <v>105.04</v>
      </c>
    </row>
    <row r="51" spans="1:9" x14ac:dyDescent="0.2">
      <c r="A51" s="7"/>
      <c r="B51" s="7">
        <v>22012500</v>
      </c>
      <c r="C51" s="11" t="s">
        <v>51</v>
      </c>
      <c r="D51" s="8">
        <v>14700</v>
      </c>
      <c r="E51" s="8">
        <v>14700</v>
      </c>
      <c r="F51" s="8">
        <v>3600</v>
      </c>
      <c r="G51" s="8">
        <v>3781.44</v>
      </c>
      <c r="H51" s="8">
        <f t="shared" si="2"/>
        <v>181.44000000000005</v>
      </c>
      <c r="I51" s="8">
        <f t="shared" si="3"/>
        <v>105.04</v>
      </c>
    </row>
    <row r="52" spans="1:9" x14ac:dyDescent="0.2">
      <c r="A52" s="7"/>
      <c r="B52" s="7">
        <v>22090000</v>
      </c>
      <c r="C52" s="11" t="s">
        <v>52</v>
      </c>
      <c r="D52" s="8">
        <v>2700</v>
      </c>
      <c r="E52" s="8">
        <v>2700</v>
      </c>
      <c r="F52" s="8">
        <v>900</v>
      </c>
      <c r="G52" s="8">
        <v>1660.73</v>
      </c>
      <c r="H52" s="8">
        <f t="shared" si="2"/>
        <v>760.73</v>
      </c>
      <c r="I52" s="8">
        <f t="shared" si="3"/>
        <v>184.52555555555557</v>
      </c>
    </row>
    <row r="53" spans="1:9" ht="38.25" x14ac:dyDescent="0.2">
      <c r="A53" s="7"/>
      <c r="B53" s="7">
        <v>22090100</v>
      </c>
      <c r="C53" s="11" t="s">
        <v>53</v>
      </c>
      <c r="D53" s="8">
        <v>2700</v>
      </c>
      <c r="E53" s="8">
        <v>2700</v>
      </c>
      <c r="F53" s="8">
        <v>900</v>
      </c>
      <c r="G53" s="8">
        <v>1660.73</v>
      </c>
      <c r="H53" s="8">
        <f t="shared" si="2"/>
        <v>760.73</v>
      </c>
      <c r="I53" s="8">
        <f t="shared" si="3"/>
        <v>184.52555555555557</v>
      </c>
    </row>
    <row r="54" spans="1:9" ht="76.5" x14ac:dyDescent="0.2">
      <c r="A54" s="7"/>
      <c r="B54" s="7">
        <v>22130000</v>
      </c>
      <c r="C54" s="11" t="s">
        <v>54</v>
      </c>
      <c r="D54" s="8">
        <v>3000</v>
      </c>
      <c r="E54" s="8">
        <v>3000</v>
      </c>
      <c r="F54" s="8">
        <v>0</v>
      </c>
      <c r="G54" s="8">
        <v>0</v>
      </c>
      <c r="H54" s="8">
        <f t="shared" si="2"/>
        <v>0</v>
      </c>
      <c r="I54" s="8">
        <f t="shared" si="3"/>
        <v>0</v>
      </c>
    </row>
    <row r="55" spans="1:9" x14ac:dyDescent="0.2">
      <c r="A55" s="7"/>
      <c r="B55" s="7">
        <v>24000000</v>
      </c>
      <c r="C55" s="11" t="s">
        <v>55</v>
      </c>
      <c r="D55" s="8">
        <v>30500</v>
      </c>
      <c r="E55" s="8">
        <v>30500</v>
      </c>
      <c r="F55" s="8">
        <v>10037</v>
      </c>
      <c r="G55" s="8">
        <v>67018.899999999994</v>
      </c>
      <c r="H55" s="8">
        <f t="shared" si="2"/>
        <v>56981.899999999994</v>
      </c>
      <c r="I55" s="8">
        <f t="shared" si="3"/>
        <v>667.71844176546779</v>
      </c>
    </row>
    <row r="56" spans="1:9" x14ac:dyDescent="0.2">
      <c r="A56" s="7"/>
      <c r="B56" s="7">
        <v>24060000</v>
      </c>
      <c r="C56" s="11" t="s">
        <v>46</v>
      </c>
      <c r="D56" s="8">
        <v>30500</v>
      </c>
      <c r="E56" s="8">
        <v>30500</v>
      </c>
      <c r="F56" s="8">
        <v>10037</v>
      </c>
      <c r="G56" s="8">
        <v>67018.899999999994</v>
      </c>
      <c r="H56" s="8">
        <f t="shared" si="2"/>
        <v>56981.899999999994</v>
      </c>
      <c r="I56" s="8">
        <f t="shared" si="3"/>
        <v>667.71844176546779</v>
      </c>
    </row>
    <row r="57" spans="1:9" x14ac:dyDescent="0.2">
      <c r="A57" s="7"/>
      <c r="B57" s="7">
        <v>24060300</v>
      </c>
      <c r="C57" s="11" t="s">
        <v>46</v>
      </c>
      <c r="D57" s="8">
        <v>30500</v>
      </c>
      <c r="E57" s="8">
        <v>30500</v>
      </c>
      <c r="F57" s="8">
        <v>10037</v>
      </c>
      <c r="G57" s="8">
        <v>38232.99</v>
      </c>
      <c r="H57" s="8">
        <f t="shared" si="2"/>
        <v>28195.989999999998</v>
      </c>
      <c r="I57" s="8">
        <f t="shared" si="3"/>
        <v>380.92049417156517</v>
      </c>
    </row>
    <row r="58" spans="1:9" ht="76.5" x14ac:dyDescent="0.2">
      <c r="A58" s="7"/>
      <c r="B58" s="7">
        <v>24062200</v>
      </c>
      <c r="C58" s="11" t="s">
        <v>56</v>
      </c>
      <c r="D58" s="8">
        <v>0</v>
      </c>
      <c r="E58" s="8">
        <v>0</v>
      </c>
      <c r="F58" s="8">
        <v>0</v>
      </c>
      <c r="G58" s="8">
        <v>28785.91</v>
      </c>
      <c r="H58" s="8">
        <f t="shared" si="2"/>
        <v>28785.91</v>
      </c>
      <c r="I58" s="8">
        <f t="shared" si="3"/>
        <v>0</v>
      </c>
    </row>
    <row r="59" spans="1:9" s="25" customFormat="1" x14ac:dyDescent="0.2">
      <c r="A59" s="22"/>
      <c r="B59" s="22">
        <v>40000000</v>
      </c>
      <c r="C59" s="23" t="s">
        <v>57</v>
      </c>
      <c r="D59" s="24">
        <v>27266854</v>
      </c>
      <c r="E59" s="24">
        <v>30305683</v>
      </c>
      <c r="F59" s="24">
        <v>13016550</v>
      </c>
      <c r="G59" s="24">
        <v>12986550</v>
      </c>
      <c r="H59" s="24">
        <f t="shared" si="2"/>
        <v>-30000</v>
      </c>
      <c r="I59" s="24">
        <f t="shared" si="3"/>
        <v>99.769524182675127</v>
      </c>
    </row>
    <row r="60" spans="1:9" x14ac:dyDescent="0.2">
      <c r="A60" s="7"/>
      <c r="B60" s="7">
        <v>41000000</v>
      </c>
      <c r="C60" s="11" t="s">
        <v>58</v>
      </c>
      <c r="D60" s="8">
        <v>27266854</v>
      </c>
      <c r="E60" s="8">
        <v>30305683</v>
      </c>
      <c r="F60" s="8">
        <v>13016550</v>
      </c>
      <c r="G60" s="8">
        <v>12986550</v>
      </c>
      <c r="H60" s="8">
        <f t="shared" si="2"/>
        <v>-30000</v>
      </c>
      <c r="I60" s="8">
        <f t="shared" si="3"/>
        <v>99.769524182675127</v>
      </c>
    </row>
    <row r="61" spans="1:9" ht="25.5" x14ac:dyDescent="0.2">
      <c r="A61" s="7"/>
      <c r="B61" s="7">
        <v>41030000</v>
      </c>
      <c r="C61" s="11" t="s">
        <v>59</v>
      </c>
      <c r="D61" s="8">
        <v>27207800</v>
      </c>
      <c r="E61" s="8">
        <v>29558800</v>
      </c>
      <c r="F61" s="8">
        <v>12817900</v>
      </c>
      <c r="G61" s="8">
        <v>12817900</v>
      </c>
      <c r="H61" s="8">
        <f t="shared" si="2"/>
        <v>0</v>
      </c>
      <c r="I61" s="8">
        <f t="shared" si="3"/>
        <v>100</v>
      </c>
    </row>
    <row r="62" spans="1:9" ht="38.25" x14ac:dyDescent="0.2">
      <c r="A62" s="7"/>
      <c r="B62" s="7">
        <v>41033200</v>
      </c>
      <c r="C62" s="11" t="s">
        <v>60</v>
      </c>
      <c r="D62" s="8">
        <v>0</v>
      </c>
      <c r="E62" s="8">
        <v>2351000</v>
      </c>
      <c r="F62" s="8">
        <v>522000</v>
      </c>
      <c r="G62" s="8">
        <v>522000</v>
      </c>
      <c r="H62" s="8">
        <f t="shared" si="2"/>
        <v>0</v>
      </c>
      <c r="I62" s="8">
        <f t="shared" si="3"/>
        <v>100</v>
      </c>
    </row>
    <row r="63" spans="1:9" ht="25.5" x14ac:dyDescent="0.2">
      <c r="A63" s="7"/>
      <c r="B63" s="7">
        <v>41033900</v>
      </c>
      <c r="C63" s="11" t="s">
        <v>61</v>
      </c>
      <c r="D63" s="8">
        <v>22358600</v>
      </c>
      <c r="E63" s="8">
        <v>22358600</v>
      </c>
      <c r="F63" s="8">
        <v>10275400</v>
      </c>
      <c r="G63" s="8">
        <v>10275400</v>
      </c>
      <c r="H63" s="8">
        <f t="shared" si="2"/>
        <v>0</v>
      </c>
      <c r="I63" s="8">
        <f t="shared" si="3"/>
        <v>100</v>
      </c>
    </row>
    <row r="64" spans="1:9" ht="25.5" x14ac:dyDescent="0.2">
      <c r="A64" s="7"/>
      <c r="B64" s="7">
        <v>41034200</v>
      </c>
      <c r="C64" s="11" t="s">
        <v>62</v>
      </c>
      <c r="D64" s="8">
        <v>4849200</v>
      </c>
      <c r="E64" s="8">
        <v>4849200</v>
      </c>
      <c r="F64" s="8">
        <v>2020500</v>
      </c>
      <c r="G64" s="8">
        <v>2020500</v>
      </c>
      <c r="H64" s="8">
        <f t="shared" si="2"/>
        <v>0</v>
      </c>
      <c r="I64" s="8">
        <f t="shared" si="3"/>
        <v>100</v>
      </c>
    </row>
    <row r="65" spans="1:9" ht="25.5" x14ac:dyDescent="0.2">
      <c r="A65" s="7"/>
      <c r="B65" s="7">
        <v>41050000</v>
      </c>
      <c r="C65" s="11" t="s">
        <v>63</v>
      </c>
      <c r="D65" s="8">
        <v>59054</v>
      </c>
      <c r="E65" s="8">
        <v>746883</v>
      </c>
      <c r="F65" s="8">
        <v>198650</v>
      </c>
      <c r="G65" s="8">
        <v>168650</v>
      </c>
      <c r="H65" s="8">
        <f t="shared" si="2"/>
        <v>-30000</v>
      </c>
      <c r="I65" s="8">
        <f t="shared" si="3"/>
        <v>84.898061917946137</v>
      </c>
    </row>
    <row r="66" spans="1:9" ht="51" x14ac:dyDescent="0.2">
      <c r="A66" s="7"/>
      <c r="B66" s="7">
        <v>41051200</v>
      </c>
      <c r="C66" s="11" t="s">
        <v>64</v>
      </c>
      <c r="D66" s="8">
        <v>59054</v>
      </c>
      <c r="E66" s="8">
        <v>59054</v>
      </c>
      <c r="F66" s="8">
        <v>48950</v>
      </c>
      <c r="G66" s="8">
        <v>48950</v>
      </c>
      <c r="H66" s="8">
        <f t="shared" si="2"/>
        <v>0</v>
      </c>
      <c r="I66" s="8">
        <f t="shared" si="3"/>
        <v>100</v>
      </c>
    </row>
    <row r="67" spans="1:9" ht="51" x14ac:dyDescent="0.2">
      <c r="A67" s="7"/>
      <c r="B67" s="7">
        <v>41051400</v>
      </c>
      <c r="C67" s="11" t="s">
        <v>65</v>
      </c>
      <c r="D67" s="8">
        <v>0</v>
      </c>
      <c r="E67" s="8">
        <v>329829</v>
      </c>
      <c r="F67" s="8">
        <v>119700</v>
      </c>
      <c r="G67" s="8">
        <v>119700</v>
      </c>
      <c r="H67" s="8">
        <f t="shared" si="2"/>
        <v>0</v>
      </c>
      <c r="I67" s="8">
        <f t="shared" si="3"/>
        <v>100</v>
      </c>
    </row>
    <row r="68" spans="1:9" x14ac:dyDescent="0.2">
      <c r="A68" s="7"/>
      <c r="B68" s="7">
        <v>41053900</v>
      </c>
      <c r="C68" s="11" t="s">
        <v>66</v>
      </c>
      <c r="D68" s="8">
        <v>0</v>
      </c>
      <c r="E68" s="8">
        <v>358000</v>
      </c>
      <c r="F68" s="8">
        <v>30000</v>
      </c>
      <c r="G68" s="8">
        <v>0</v>
      </c>
      <c r="H68" s="8">
        <f t="shared" si="2"/>
        <v>-30000</v>
      </c>
      <c r="I68" s="8">
        <f t="shared" si="3"/>
        <v>0</v>
      </c>
    </row>
    <row r="69" spans="1:9" ht="20.25" customHeight="1" x14ac:dyDescent="0.2">
      <c r="A69" s="35" t="s">
        <v>67</v>
      </c>
      <c r="B69" s="36"/>
      <c r="C69" s="36"/>
      <c r="D69" s="10">
        <v>135600000</v>
      </c>
      <c r="E69" s="10">
        <v>134230000</v>
      </c>
      <c r="F69" s="10">
        <v>45420915</v>
      </c>
      <c r="G69" s="10">
        <v>49103089.559999987</v>
      </c>
      <c r="H69" s="10">
        <f t="shared" si="2"/>
        <v>3682174.5599999875</v>
      </c>
      <c r="I69" s="10">
        <f t="shared" si="3"/>
        <v>108.10678199679593</v>
      </c>
    </row>
    <row r="70" spans="1:9" ht="20.25" customHeight="1" x14ac:dyDescent="0.2">
      <c r="A70" s="35" t="s">
        <v>68</v>
      </c>
      <c r="B70" s="36"/>
      <c r="C70" s="36"/>
      <c r="D70" s="10">
        <v>162866854</v>
      </c>
      <c r="E70" s="10">
        <v>164535683</v>
      </c>
      <c r="F70" s="10">
        <v>58437465</v>
      </c>
      <c r="G70" s="10">
        <v>62089639.559999987</v>
      </c>
      <c r="H70" s="10">
        <f t="shared" si="2"/>
        <v>3652174.5599999875</v>
      </c>
      <c r="I70" s="10">
        <f t="shared" si="3"/>
        <v>106.24971422014968</v>
      </c>
    </row>
  </sheetData>
  <mergeCells count="8">
    <mergeCell ref="D7:I7"/>
    <mergeCell ref="A3:I3"/>
    <mergeCell ref="A5:I5"/>
    <mergeCell ref="A69:C69"/>
    <mergeCell ref="A70:C70"/>
    <mergeCell ref="A7:A8"/>
    <mergeCell ref="B7:B8"/>
    <mergeCell ref="C7:C8"/>
  </mergeCells>
  <pageMargins left="0.51181102362204722" right="0.39370078740157483" top="0.39370078740157483" bottom="0.39370078740157483" header="0" footer="0"/>
  <pageSetup paperSize="9" scale="80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tabSelected="1" zoomScaleNormal="100" workbookViewId="0">
      <selection activeCell="A3" sqref="A3:H3"/>
    </sheetView>
  </sheetViews>
  <sheetFormatPr defaultRowHeight="12.75" x14ac:dyDescent="0.2"/>
  <cols>
    <col min="1" max="1" width="0.140625" customWidth="1"/>
    <col min="3" max="3" width="51.140625" style="4" customWidth="1"/>
    <col min="4" max="4" width="18.85546875" customWidth="1"/>
    <col min="5" max="5" width="20.28515625" customWidth="1"/>
    <col min="6" max="6" width="10.42578125" hidden="1" customWidth="1"/>
    <col min="7" max="7" width="15.42578125" customWidth="1"/>
    <col min="8" max="8" width="13.5703125" customWidth="1"/>
  </cols>
  <sheetData>
    <row r="2" spans="1:9" x14ac:dyDescent="0.2">
      <c r="A2" s="2"/>
      <c r="B2" s="2"/>
      <c r="C2" s="3"/>
      <c r="D2" s="15"/>
      <c r="E2" s="2"/>
      <c r="F2" s="2"/>
      <c r="G2" s="2"/>
      <c r="H2" s="2"/>
      <c r="I2" s="2"/>
    </row>
    <row r="3" spans="1:9" ht="54" customHeight="1" x14ac:dyDescent="0.2">
      <c r="A3" s="33" t="s">
        <v>71</v>
      </c>
      <c r="B3" s="33"/>
      <c r="C3" s="33"/>
      <c r="D3" s="33"/>
      <c r="E3" s="33"/>
      <c r="F3" s="33"/>
      <c r="G3" s="33"/>
      <c r="H3" s="33"/>
      <c r="I3" s="21"/>
    </row>
    <row r="4" spans="1:9" x14ac:dyDescent="0.2">
      <c r="A4" s="2"/>
      <c r="B4" s="2"/>
      <c r="C4" s="3"/>
      <c r="D4" s="15"/>
      <c r="E4" s="2"/>
      <c r="F4" s="2"/>
      <c r="G4" s="2"/>
      <c r="H4" s="2"/>
      <c r="I4" s="2"/>
    </row>
    <row r="5" spans="1:9" ht="18.75" x14ac:dyDescent="0.3">
      <c r="A5" s="34" t="s">
        <v>72</v>
      </c>
      <c r="B5" s="34"/>
      <c r="C5" s="34"/>
      <c r="D5" s="34"/>
      <c r="E5" s="34"/>
      <c r="F5" s="34"/>
      <c r="G5" s="34"/>
      <c r="H5" s="34"/>
      <c r="I5" s="21"/>
    </row>
    <row r="6" spans="1:9" x14ac:dyDescent="0.2">
      <c r="G6" t="s">
        <v>0</v>
      </c>
    </row>
    <row r="7" spans="1:9" x14ac:dyDescent="0.2">
      <c r="A7" s="37"/>
      <c r="B7" s="43" t="s">
        <v>1</v>
      </c>
      <c r="C7" s="43" t="s">
        <v>2</v>
      </c>
      <c r="D7" s="40" t="s">
        <v>3</v>
      </c>
      <c r="E7" s="41"/>
      <c r="F7" s="41"/>
      <c r="G7" s="41"/>
      <c r="H7" s="42"/>
    </row>
    <row r="8" spans="1:9" ht="42" customHeight="1" x14ac:dyDescent="0.2">
      <c r="A8" s="37"/>
      <c r="B8" s="44"/>
      <c r="C8" s="44"/>
      <c r="D8" s="43" t="s">
        <v>74</v>
      </c>
      <c r="E8" s="43" t="s">
        <v>73</v>
      </c>
      <c r="F8" s="5" t="s">
        <v>8</v>
      </c>
      <c r="G8" s="40" t="s">
        <v>75</v>
      </c>
      <c r="H8" s="42"/>
    </row>
    <row r="9" spans="1:9" ht="31.5" customHeight="1" x14ac:dyDescent="0.2">
      <c r="A9" s="16"/>
      <c r="B9" s="45"/>
      <c r="C9" s="45"/>
      <c r="D9" s="45"/>
      <c r="E9" s="45"/>
      <c r="F9" s="5"/>
      <c r="G9" s="5" t="s">
        <v>76</v>
      </c>
      <c r="H9" s="5" t="s">
        <v>77</v>
      </c>
    </row>
    <row r="10" spans="1:9" x14ac:dyDescent="0.2">
      <c r="A10" s="9"/>
      <c r="B10" s="9">
        <v>10000000</v>
      </c>
      <c r="C10" s="11" t="s">
        <v>10</v>
      </c>
      <c r="D10" s="8">
        <v>45772333.480000012</v>
      </c>
      <c r="E10" s="8">
        <v>49006065.529999994</v>
      </c>
      <c r="F10" s="8" t="e">
        <f>E10-#REF!</f>
        <v>#REF!</v>
      </c>
      <c r="G10" s="8">
        <f>E10-D10</f>
        <v>3233732.0499999821</v>
      </c>
      <c r="H10" s="13">
        <f>E10/D10*100</f>
        <v>107.06481798969882</v>
      </c>
    </row>
    <row r="11" spans="1:9" s="25" customFormat="1" ht="25.5" x14ac:dyDescent="0.2">
      <c r="A11" s="22"/>
      <c r="B11" s="22">
        <v>11000000</v>
      </c>
      <c r="C11" s="23" t="s">
        <v>11</v>
      </c>
      <c r="D11" s="24">
        <v>40307125.780000001</v>
      </c>
      <c r="E11" s="24">
        <v>41567047.799999997</v>
      </c>
      <c r="F11" s="24" t="e">
        <f>E11-#REF!</f>
        <v>#REF!</v>
      </c>
      <c r="G11" s="24">
        <f t="shared" ref="G11:G70" si="0">E11-D11</f>
        <v>1259922.0199999958</v>
      </c>
      <c r="H11" s="26">
        <f t="shared" ref="H11:H70" si="1">E11/D11*100</f>
        <v>103.12580467006447</v>
      </c>
    </row>
    <row r="12" spans="1:9" s="20" customFormat="1" x14ac:dyDescent="0.2">
      <c r="A12" s="17"/>
      <c r="B12" s="17">
        <v>11010000</v>
      </c>
      <c r="C12" s="18" t="s">
        <v>12</v>
      </c>
      <c r="D12" s="19">
        <v>40307125.780000001</v>
      </c>
      <c r="E12" s="19">
        <v>41564657.5</v>
      </c>
      <c r="F12" s="19" t="e">
        <f>E12-#REF!</f>
        <v>#REF!</v>
      </c>
      <c r="G12" s="8">
        <f t="shared" si="0"/>
        <v>1257531.7199999988</v>
      </c>
      <c r="H12" s="13">
        <f t="shared" si="1"/>
        <v>103.11987445312703</v>
      </c>
    </row>
    <row r="13" spans="1:9" ht="38.25" x14ac:dyDescent="0.2">
      <c r="A13" s="9"/>
      <c r="B13" s="9">
        <v>11010100</v>
      </c>
      <c r="C13" s="11" t="s">
        <v>13</v>
      </c>
      <c r="D13" s="8">
        <v>39901935.090000004</v>
      </c>
      <c r="E13" s="8">
        <v>41125966.189999998</v>
      </c>
      <c r="F13" s="8" t="e">
        <f>E13-#REF!</f>
        <v>#REF!</v>
      </c>
      <c r="G13" s="8">
        <f t="shared" si="0"/>
        <v>1224031.099999994</v>
      </c>
      <c r="H13" s="13">
        <f t="shared" si="1"/>
        <v>103.06759834388772</v>
      </c>
    </row>
    <row r="14" spans="1:9" ht="38.25" x14ac:dyDescent="0.2">
      <c r="A14" s="9"/>
      <c r="B14" s="17">
        <v>11010400</v>
      </c>
      <c r="C14" s="11" t="s">
        <v>14</v>
      </c>
      <c r="D14" s="8">
        <v>103558</v>
      </c>
      <c r="E14" s="8">
        <v>154637.74</v>
      </c>
      <c r="F14" s="8" t="e">
        <f>E14-#REF!</f>
        <v>#REF!</v>
      </c>
      <c r="G14" s="8">
        <f t="shared" si="0"/>
        <v>51079.739999999991</v>
      </c>
      <c r="H14" s="13">
        <f t="shared" si="1"/>
        <v>149.32476486606538</v>
      </c>
    </row>
    <row r="15" spans="1:9" ht="25.5" x14ac:dyDescent="0.2">
      <c r="A15" s="9"/>
      <c r="B15" s="9">
        <v>11010500</v>
      </c>
      <c r="C15" s="11" t="s">
        <v>15</v>
      </c>
      <c r="D15" s="8">
        <v>301632.69</v>
      </c>
      <c r="E15" s="8">
        <v>284053.57</v>
      </c>
      <c r="F15" s="8" t="e">
        <f>E15-#REF!</f>
        <v>#REF!</v>
      </c>
      <c r="G15" s="8">
        <f t="shared" si="0"/>
        <v>-17579.119999999995</v>
      </c>
      <c r="H15" s="13">
        <f t="shared" si="1"/>
        <v>94.172010997879568</v>
      </c>
    </row>
    <row r="16" spans="1:9" x14ac:dyDescent="0.2">
      <c r="A16" s="9"/>
      <c r="B16" s="9">
        <v>11020000</v>
      </c>
      <c r="C16" s="11" t="s">
        <v>16</v>
      </c>
      <c r="D16" s="8"/>
      <c r="E16" s="8">
        <v>2390.3000000000002</v>
      </c>
      <c r="F16" s="8" t="e">
        <f>E16-#REF!</f>
        <v>#REF!</v>
      </c>
      <c r="G16" s="8">
        <f t="shared" si="0"/>
        <v>2390.3000000000002</v>
      </c>
      <c r="H16" s="13"/>
    </row>
    <row r="17" spans="1:8" ht="25.5" x14ac:dyDescent="0.2">
      <c r="A17" s="9"/>
      <c r="B17" s="9">
        <v>11020200</v>
      </c>
      <c r="C17" s="11" t="s">
        <v>17</v>
      </c>
      <c r="D17" s="8"/>
      <c r="E17" s="8">
        <v>2390.3000000000002</v>
      </c>
      <c r="F17" s="8" t="e">
        <f>E17-#REF!</f>
        <v>#REF!</v>
      </c>
      <c r="G17" s="8">
        <f t="shared" si="0"/>
        <v>2390.3000000000002</v>
      </c>
      <c r="H17" s="13"/>
    </row>
    <row r="18" spans="1:8" s="30" customFormat="1" ht="25.5" x14ac:dyDescent="0.2">
      <c r="A18" s="27"/>
      <c r="B18" s="27">
        <v>13000000</v>
      </c>
      <c r="C18" s="28" t="s">
        <v>18</v>
      </c>
      <c r="D18" s="29">
        <v>168.5</v>
      </c>
      <c r="E18" s="29">
        <v>1802.65</v>
      </c>
      <c r="F18" s="29" t="e">
        <f>E18-#REF!</f>
        <v>#REF!</v>
      </c>
      <c r="G18" s="24">
        <f t="shared" si="0"/>
        <v>1634.15</v>
      </c>
      <c r="H18" s="26">
        <f t="shared" si="1"/>
        <v>1069.8219584569733</v>
      </c>
    </row>
    <row r="19" spans="1:8" x14ac:dyDescent="0.2">
      <c r="A19" s="9"/>
      <c r="B19" s="9">
        <v>13010000</v>
      </c>
      <c r="C19" s="11" t="s">
        <v>19</v>
      </c>
      <c r="D19" s="8">
        <v>168.5</v>
      </c>
      <c r="E19" s="8">
        <v>346.52</v>
      </c>
      <c r="F19" s="8" t="e">
        <f>E19-#REF!</f>
        <v>#REF!</v>
      </c>
      <c r="G19" s="8">
        <f t="shared" si="0"/>
        <v>178.01999999999998</v>
      </c>
      <c r="H19" s="13">
        <f t="shared" si="1"/>
        <v>205.64985163204747</v>
      </c>
    </row>
    <row r="20" spans="1:8" ht="51" x14ac:dyDescent="0.2">
      <c r="A20" s="9"/>
      <c r="B20" s="9">
        <v>13010200</v>
      </c>
      <c r="C20" s="11" t="s">
        <v>20</v>
      </c>
      <c r="D20" s="8">
        <v>168.5</v>
      </c>
      <c r="E20" s="8">
        <v>346.52</v>
      </c>
      <c r="F20" s="8" t="e">
        <f>E20-#REF!</f>
        <v>#REF!</v>
      </c>
      <c r="G20" s="8">
        <f t="shared" si="0"/>
        <v>178.01999999999998</v>
      </c>
      <c r="H20" s="13">
        <f t="shared" si="1"/>
        <v>205.64985163204747</v>
      </c>
    </row>
    <row r="21" spans="1:8" x14ac:dyDescent="0.2">
      <c r="A21" s="9"/>
      <c r="B21" s="9">
        <v>13030000</v>
      </c>
      <c r="C21" s="11" t="s">
        <v>21</v>
      </c>
      <c r="D21" s="8"/>
      <c r="E21" s="8">
        <v>1456.13</v>
      </c>
      <c r="F21" s="8" t="e">
        <f>E21-#REF!</f>
        <v>#REF!</v>
      </c>
      <c r="G21" s="8">
        <f t="shared" si="0"/>
        <v>1456.13</v>
      </c>
      <c r="H21" s="13"/>
    </row>
    <row r="22" spans="1:8" ht="25.5" x14ac:dyDescent="0.2">
      <c r="A22" s="9"/>
      <c r="B22" s="9">
        <v>13030100</v>
      </c>
      <c r="C22" s="11" t="s">
        <v>22</v>
      </c>
      <c r="D22" s="8"/>
      <c r="E22" s="8">
        <v>1456.13</v>
      </c>
      <c r="F22" s="8" t="e">
        <f>E22-#REF!</f>
        <v>#REF!</v>
      </c>
      <c r="G22" s="8">
        <f t="shared" si="0"/>
        <v>1456.13</v>
      </c>
      <c r="H22" s="13"/>
    </row>
    <row r="23" spans="1:8" s="30" customFormat="1" x14ac:dyDescent="0.2">
      <c r="A23" s="27"/>
      <c r="B23" s="27">
        <v>14000000</v>
      </c>
      <c r="C23" s="28" t="s">
        <v>23</v>
      </c>
      <c r="D23" s="29">
        <v>1620443.4899999998</v>
      </c>
      <c r="E23" s="29">
        <v>2221053.19</v>
      </c>
      <c r="F23" s="29" t="e">
        <f>E23-#REF!</f>
        <v>#REF!</v>
      </c>
      <c r="G23" s="24">
        <f t="shared" si="0"/>
        <v>600609.70000000019</v>
      </c>
      <c r="H23" s="26">
        <f t="shared" si="1"/>
        <v>137.06452608230111</v>
      </c>
    </row>
    <row r="24" spans="1:8" ht="25.5" x14ac:dyDescent="0.2">
      <c r="A24" s="9"/>
      <c r="B24" s="9">
        <v>14020000</v>
      </c>
      <c r="C24" s="11" t="s">
        <v>24</v>
      </c>
      <c r="D24" s="8">
        <v>321619.42</v>
      </c>
      <c r="E24" s="8">
        <v>377060.87</v>
      </c>
      <c r="F24" s="8" t="e">
        <f>E24-#REF!</f>
        <v>#REF!</v>
      </c>
      <c r="G24" s="8">
        <f t="shared" si="0"/>
        <v>55441.450000000012</v>
      </c>
      <c r="H24" s="13">
        <f t="shared" si="1"/>
        <v>117.23821590126617</v>
      </c>
    </row>
    <row r="25" spans="1:8" x14ac:dyDescent="0.2">
      <c r="A25" s="9"/>
      <c r="B25" s="9">
        <v>14021900</v>
      </c>
      <c r="C25" s="11" t="s">
        <v>25</v>
      </c>
      <c r="D25" s="8">
        <v>321619.42</v>
      </c>
      <c r="E25" s="8">
        <v>377060.87</v>
      </c>
      <c r="F25" s="8" t="e">
        <f>E25-#REF!</f>
        <v>#REF!</v>
      </c>
      <c r="G25" s="8">
        <f t="shared" si="0"/>
        <v>55441.450000000012</v>
      </c>
      <c r="H25" s="13">
        <f t="shared" si="1"/>
        <v>117.23821590126617</v>
      </c>
    </row>
    <row r="26" spans="1:8" ht="25.5" x14ac:dyDescent="0.2">
      <c r="A26" s="9"/>
      <c r="B26" s="9">
        <v>14030000</v>
      </c>
      <c r="C26" s="11" t="s">
        <v>26</v>
      </c>
      <c r="D26" s="8">
        <v>1148235.67</v>
      </c>
      <c r="E26" s="8">
        <v>1539604.45</v>
      </c>
      <c r="F26" s="8" t="e">
        <f>E26-#REF!</f>
        <v>#REF!</v>
      </c>
      <c r="G26" s="8">
        <f t="shared" si="0"/>
        <v>391368.78</v>
      </c>
      <c r="H26" s="13">
        <f t="shared" si="1"/>
        <v>134.08436005127763</v>
      </c>
    </row>
    <row r="27" spans="1:8" x14ac:dyDescent="0.2">
      <c r="A27" s="9"/>
      <c r="B27" s="9">
        <v>14031900</v>
      </c>
      <c r="C27" s="11" t="s">
        <v>25</v>
      </c>
      <c r="D27" s="8">
        <v>1148235.67</v>
      </c>
      <c r="E27" s="8">
        <v>1539604.45</v>
      </c>
      <c r="F27" s="8" t="e">
        <f>E27-#REF!</f>
        <v>#REF!</v>
      </c>
      <c r="G27" s="8">
        <f t="shared" si="0"/>
        <v>391368.78</v>
      </c>
      <c r="H27" s="13">
        <f t="shared" si="1"/>
        <v>134.08436005127763</v>
      </c>
    </row>
    <row r="28" spans="1:8" ht="25.5" x14ac:dyDescent="0.2">
      <c r="A28" s="9"/>
      <c r="B28" s="9">
        <v>14040000</v>
      </c>
      <c r="C28" s="11" t="s">
        <v>27</v>
      </c>
      <c r="D28" s="8">
        <v>150588.4</v>
      </c>
      <c r="E28" s="8">
        <v>304387.87</v>
      </c>
      <c r="F28" s="8" t="e">
        <f>E28-#REF!</f>
        <v>#REF!</v>
      </c>
      <c r="G28" s="8">
        <f t="shared" si="0"/>
        <v>153799.47</v>
      </c>
      <c r="H28" s="13">
        <f t="shared" si="1"/>
        <v>202.13234883961846</v>
      </c>
    </row>
    <row r="29" spans="1:8" s="30" customFormat="1" x14ac:dyDescent="0.2">
      <c r="A29" s="27"/>
      <c r="B29" s="27">
        <v>18000000</v>
      </c>
      <c r="C29" s="28" t="s">
        <v>28</v>
      </c>
      <c r="D29" s="29">
        <v>3844595.71</v>
      </c>
      <c r="E29" s="29">
        <v>5216161.8899999997</v>
      </c>
      <c r="F29" s="29" t="e">
        <f>E29-#REF!</f>
        <v>#REF!</v>
      </c>
      <c r="G29" s="24">
        <f t="shared" si="0"/>
        <v>1371566.1799999997</v>
      </c>
      <c r="H29" s="26">
        <f t="shared" si="1"/>
        <v>135.67517324207802</v>
      </c>
    </row>
    <row r="30" spans="1:8" x14ac:dyDescent="0.2">
      <c r="A30" s="9"/>
      <c r="B30" s="9">
        <v>18010000</v>
      </c>
      <c r="C30" s="11" t="s">
        <v>29</v>
      </c>
      <c r="D30" s="8">
        <v>1497059.71</v>
      </c>
      <c r="E30" s="8">
        <v>2314145.7600000002</v>
      </c>
      <c r="F30" s="8" t="e">
        <f>E30-#REF!</f>
        <v>#REF!</v>
      </c>
      <c r="G30" s="8">
        <f t="shared" si="0"/>
        <v>817086.05000000028</v>
      </c>
      <c r="H30" s="13">
        <f t="shared" si="1"/>
        <v>154.57938948874659</v>
      </c>
    </row>
    <row r="31" spans="1:8" ht="38.25" x14ac:dyDescent="0.2">
      <c r="A31" s="9"/>
      <c r="B31" s="9">
        <v>18010200</v>
      </c>
      <c r="C31" s="11" t="s">
        <v>30</v>
      </c>
      <c r="D31" s="8">
        <v>7047.14</v>
      </c>
      <c r="E31" s="8">
        <v>31916.49</v>
      </c>
      <c r="F31" s="8" t="e">
        <f>E31-#REF!</f>
        <v>#REF!</v>
      </c>
      <c r="G31" s="8">
        <f t="shared" si="0"/>
        <v>24869.350000000002</v>
      </c>
      <c r="H31" s="13">
        <f t="shared" si="1"/>
        <v>452.89989981751467</v>
      </c>
    </row>
    <row r="32" spans="1:8" ht="38.25" x14ac:dyDescent="0.2">
      <c r="A32" s="9"/>
      <c r="B32" s="9">
        <v>18010300</v>
      </c>
      <c r="C32" s="11" t="s">
        <v>31</v>
      </c>
      <c r="D32" s="8">
        <v>212</v>
      </c>
      <c r="E32" s="8">
        <v>12218.15</v>
      </c>
      <c r="F32" s="8" t="e">
        <f>E32-#REF!</f>
        <v>#REF!</v>
      </c>
      <c r="G32" s="8">
        <f t="shared" si="0"/>
        <v>12006.15</v>
      </c>
      <c r="H32" s="13">
        <f t="shared" si="1"/>
        <v>5763.2783018867922</v>
      </c>
    </row>
    <row r="33" spans="1:8" ht="38.25" x14ac:dyDescent="0.2">
      <c r="A33" s="9"/>
      <c r="B33" s="9">
        <v>18010400</v>
      </c>
      <c r="C33" s="11" t="s">
        <v>32</v>
      </c>
      <c r="D33" s="8">
        <v>465264.54</v>
      </c>
      <c r="E33" s="8">
        <v>604443.93999999994</v>
      </c>
      <c r="F33" s="8" t="e">
        <f>E33-#REF!</f>
        <v>#REF!</v>
      </c>
      <c r="G33" s="8">
        <f t="shared" si="0"/>
        <v>139179.39999999997</v>
      </c>
      <c r="H33" s="13">
        <f t="shared" si="1"/>
        <v>129.914035572107</v>
      </c>
    </row>
    <row r="34" spans="1:8" x14ac:dyDescent="0.2">
      <c r="A34" s="9"/>
      <c r="B34" s="9">
        <v>18010500</v>
      </c>
      <c r="C34" s="11" t="s">
        <v>33</v>
      </c>
      <c r="D34" s="8">
        <v>362345.56</v>
      </c>
      <c r="E34" s="8">
        <v>1037920.98</v>
      </c>
      <c r="F34" s="8" t="e">
        <f>E34-#REF!</f>
        <v>#REF!</v>
      </c>
      <c r="G34" s="8">
        <f t="shared" si="0"/>
        <v>675575.41999999993</v>
      </c>
      <c r="H34" s="13">
        <f t="shared" si="1"/>
        <v>286.44506641671006</v>
      </c>
    </row>
    <row r="35" spans="1:8" x14ac:dyDescent="0.2">
      <c r="A35" s="9"/>
      <c r="B35" s="9">
        <v>18010600</v>
      </c>
      <c r="C35" s="11" t="s">
        <v>34</v>
      </c>
      <c r="D35" s="8">
        <v>484633.37</v>
      </c>
      <c r="E35" s="8">
        <v>463859.66</v>
      </c>
      <c r="F35" s="8" t="e">
        <f>E35-#REF!</f>
        <v>#REF!</v>
      </c>
      <c r="G35" s="8">
        <f t="shared" si="0"/>
        <v>-20773.710000000021</v>
      </c>
      <c r="H35" s="13">
        <f t="shared" si="1"/>
        <v>95.713520511391934</v>
      </c>
    </row>
    <row r="36" spans="1:8" x14ac:dyDescent="0.2">
      <c r="A36" s="9"/>
      <c r="B36" s="9">
        <v>18010700</v>
      </c>
      <c r="C36" s="11" t="s">
        <v>35</v>
      </c>
      <c r="D36" s="8">
        <v>36608.99</v>
      </c>
      <c r="E36" s="8">
        <v>28233.09</v>
      </c>
      <c r="F36" s="8" t="e">
        <f>E36-#REF!</f>
        <v>#REF!</v>
      </c>
      <c r="G36" s="8">
        <f t="shared" si="0"/>
        <v>-8375.8999999999978</v>
      </c>
      <c r="H36" s="13">
        <f t="shared" si="1"/>
        <v>77.120647141590098</v>
      </c>
    </row>
    <row r="37" spans="1:8" x14ac:dyDescent="0.2">
      <c r="A37" s="9"/>
      <c r="B37" s="9">
        <v>18010900</v>
      </c>
      <c r="C37" s="11" t="s">
        <v>36</v>
      </c>
      <c r="D37" s="8">
        <v>59698.11</v>
      </c>
      <c r="E37" s="8">
        <v>108153.45</v>
      </c>
      <c r="F37" s="8" t="e">
        <f>E37-#REF!</f>
        <v>#REF!</v>
      </c>
      <c r="G37" s="8">
        <f t="shared" si="0"/>
        <v>48455.34</v>
      </c>
      <c r="H37" s="13">
        <f t="shared" si="1"/>
        <v>181.1672932359165</v>
      </c>
    </row>
    <row r="38" spans="1:8" x14ac:dyDescent="0.2">
      <c r="A38" s="9"/>
      <c r="B38" s="9">
        <v>18011000</v>
      </c>
      <c r="C38" s="11" t="s">
        <v>37</v>
      </c>
      <c r="D38" s="8">
        <v>50000</v>
      </c>
      <c r="E38" s="8">
        <v>2400</v>
      </c>
      <c r="F38" s="8" t="e">
        <f>E38-#REF!</f>
        <v>#REF!</v>
      </c>
      <c r="G38" s="8">
        <f t="shared" si="0"/>
        <v>-47600</v>
      </c>
      <c r="H38" s="13">
        <f t="shared" si="1"/>
        <v>4.8</v>
      </c>
    </row>
    <row r="39" spans="1:8" x14ac:dyDescent="0.2">
      <c r="A39" s="9"/>
      <c r="B39" s="9">
        <v>18011100</v>
      </c>
      <c r="C39" s="11" t="s">
        <v>38</v>
      </c>
      <c r="D39" s="8">
        <v>31250</v>
      </c>
      <c r="E39" s="8">
        <v>25000</v>
      </c>
      <c r="F39" s="8" t="e">
        <f>E39-#REF!</f>
        <v>#REF!</v>
      </c>
      <c r="G39" s="8">
        <f t="shared" si="0"/>
        <v>-6250</v>
      </c>
      <c r="H39" s="13">
        <f t="shared" si="1"/>
        <v>80</v>
      </c>
    </row>
    <row r="40" spans="1:8" x14ac:dyDescent="0.2">
      <c r="A40" s="9"/>
      <c r="B40" s="9">
        <v>18050000</v>
      </c>
      <c r="C40" s="11" t="s">
        <v>39</v>
      </c>
      <c r="D40" s="8">
        <v>2347536</v>
      </c>
      <c r="E40" s="8">
        <v>2902016.13</v>
      </c>
      <c r="F40" s="8" t="e">
        <f>E40-#REF!</f>
        <v>#REF!</v>
      </c>
      <c r="G40" s="8">
        <f t="shared" si="0"/>
        <v>554480.12999999989</v>
      </c>
      <c r="H40" s="13">
        <f t="shared" si="1"/>
        <v>123.61966461856176</v>
      </c>
    </row>
    <row r="41" spans="1:8" x14ac:dyDescent="0.2">
      <c r="A41" s="9"/>
      <c r="B41" s="9">
        <v>18050300</v>
      </c>
      <c r="C41" s="11" t="s">
        <v>40</v>
      </c>
      <c r="D41" s="8">
        <v>98049.96</v>
      </c>
      <c r="E41" s="8">
        <v>206128.16</v>
      </c>
      <c r="F41" s="8" t="e">
        <f>E41-#REF!</f>
        <v>#REF!</v>
      </c>
      <c r="G41" s="8">
        <f t="shared" si="0"/>
        <v>108078.2</v>
      </c>
      <c r="H41" s="13">
        <f t="shared" si="1"/>
        <v>210.22768392766298</v>
      </c>
    </row>
    <row r="42" spans="1:8" x14ac:dyDescent="0.2">
      <c r="A42" s="9"/>
      <c r="B42" s="9">
        <v>18050400</v>
      </c>
      <c r="C42" s="11" t="s">
        <v>41</v>
      </c>
      <c r="D42" s="8">
        <v>1951280.27</v>
      </c>
      <c r="E42" s="8">
        <v>2308568.75</v>
      </c>
      <c r="F42" s="8" t="e">
        <f>E42-#REF!</f>
        <v>#REF!</v>
      </c>
      <c r="G42" s="8">
        <f t="shared" si="0"/>
        <v>357288.48</v>
      </c>
      <c r="H42" s="13">
        <f t="shared" si="1"/>
        <v>118.3104644418918</v>
      </c>
    </row>
    <row r="43" spans="1:8" ht="51" x14ac:dyDescent="0.2">
      <c r="A43" s="9"/>
      <c r="B43" s="9">
        <v>18050500</v>
      </c>
      <c r="C43" s="11" t="s">
        <v>42</v>
      </c>
      <c r="D43" s="8">
        <v>298205.77</v>
      </c>
      <c r="E43" s="8">
        <v>387319.22</v>
      </c>
      <c r="F43" s="8" t="e">
        <f>E43-#REF!</f>
        <v>#REF!</v>
      </c>
      <c r="G43" s="8">
        <f t="shared" si="0"/>
        <v>89113.449999999953</v>
      </c>
      <c r="H43" s="13">
        <f t="shared" si="1"/>
        <v>129.88320782659568</v>
      </c>
    </row>
    <row r="44" spans="1:8" s="25" customFormat="1" x14ac:dyDescent="0.2">
      <c r="A44" s="22"/>
      <c r="B44" s="22">
        <v>20000000</v>
      </c>
      <c r="C44" s="23" t="s">
        <v>43</v>
      </c>
      <c r="D44" s="24">
        <v>248971.89</v>
      </c>
      <c r="E44" s="24">
        <v>97024.03</v>
      </c>
      <c r="F44" s="24" t="e">
        <f>E44-#REF!</f>
        <v>#REF!</v>
      </c>
      <c r="G44" s="24">
        <f t="shared" si="0"/>
        <v>-151947.86000000002</v>
      </c>
      <c r="H44" s="26">
        <f t="shared" si="1"/>
        <v>38.969873265612435</v>
      </c>
    </row>
    <row r="45" spans="1:8" x14ac:dyDescent="0.2">
      <c r="A45" s="9"/>
      <c r="B45" s="9">
        <v>21000000</v>
      </c>
      <c r="C45" s="11" t="s">
        <v>44</v>
      </c>
      <c r="D45" s="8">
        <v>235577.49000000002</v>
      </c>
      <c r="E45" s="8">
        <v>24562.959999999999</v>
      </c>
      <c r="F45" s="8" t="e">
        <f>E45-#REF!</f>
        <v>#REF!</v>
      </c>
      <c r="G45" s="8">
        <f t="shared" si="0"/>
        <v>-211014.53000000003</v>
      </c>
      <c r="H45" s="13">
        <f t="shared" si="1"/>
        <v>10.426700785376394</v>
      </c>
    </row>
    <row r="46" spans="1:8" ht="25.5" x14ac:dyDescent="0.2">
      <c r="A46" s="9"/>
      <c r="B46" s="9">
        <v>21050000</v>
      </c>
      <c r="C46" s="11" t="s">
        <v>45</v>
      </c>
      <c r="D46" s="8">
        <v>220053.7</v>
      </c>
      <c r="E46" s="8">
        <v>0</v>
      </c>
      <c r="F46" s="8" t="e">
        <f>E46-#REF!</f>
        <v>#REF!</v>
      </c>
      <c r="G46" s="8">
        <f t="shared" si="0"/>
        <v>-220053.7</v>
      </c>
      <c r="H46" s="13">
        <f t="shared" si="1"/>
        <v>0</v>
      </c>
    </row>
    <row r="47" spans="1:8" x14ac:dyDescent="0.2">
      <c r="A47" s="9"/>
      <c r="B47" s="9">
        <v>21080000</v>
      </c>
      <c r="C47" s="11" t="s">
        <v>46</v>
      </c>
      <c r="D47" s="8">
        <v>15523.79</v>
      </c>
      <c r="E47" s="8">
        <v>24562.959999999999</v>
      </c>
      <c r="F47" s="8" t="e">
        <f>E47-#REF!</f>
        <v>#REF!</v>
      </c>
      <c r="G47" s="8">
        <f t="shared" si="0"/>
        <v>9039.1699999999983</v>
      </c>
      <c r="H47" s="13">
        <f t="shared" si="1"/>
        <v>158.22785543994087</v>
      </c>
    </row>
    <row r="48" spans="1:8" x14ac:dyDescent="0.2">
      <c r="A48" s="9"/>
      <c r="B48" s="9">
        <v>21081100</v>
      </c>
      <c r="C48" s="11" t="s">
        <v>47</v>
      </c>
      <c r="D48" s="8">
        <v>5523.79</v>
      </c>
      <c r="E48" s="8">
        <v>10162.4</v>
      </c>
      <c r="F48" s="8" t="e">
        <f>E48-#REF!</f>
        <v>#REF!</v>
      </c>
      <c r="G48" s="8">
        <f t="shared" si="0"/>
        <v>4638.6099999999997</v>
      </c>
      <c r="H48" s="13">
        <f t="shared" si="1"/>
        <v>183.97513301555634</v>
      </c>
    </row>
    <row r="49" spans="1:8" ht="38.25" x14ac:dyDescent="0.2">
      <c r="A49" s="9"/>
      <c r="B49" s="9">
        <v>21081500</v>
      </c>
      <c r="C49" s="11" t="s">
        <v>48</v>
      </c>
      <c r="D49" s="8">
        <v>10000</v>
      </c>
      <c r="E49" s="8">
        <v>14400.56</v>
      </c>
      <c r="F49" s="8" t="e">
        <f>E49-#REF!</f>
        <v>#REF!</v>
      </c>
      <c r="G49" s="8">
        <f t="shared" si="0"/>
        <v>4400.5599999999995</v>
      </c>
      <c r="H49" s="13">
        <f t="shared" si="1"/>
        <v>144.00559999999999</v>
      </c>
    </row>
    <row r="50" spans="1:8" ht="25.5" x14ac:dyDescent="0.2">
      <c r="A50" s="9"/>
      <c r="B50" s="9">
        <v>22000000</v>
      </c>
      <c r="C50" s="11" t="s">
        <v>49</v>
      </c>
      <c r="D50" s="8">
        <v>5407.72</v>
      </c>
      <c r="E50" s="8">
        <v>5442.17</v>
      </c>
      <c r="F50" s="8" t="e">
        <f>E50-#REF!</f>
        <v>#REF!</v>
      </c>
      <c r="G50" s="8">
        <f t="shared" si="0"/>
        <v>34.449999999999818</v>
      </c>
      <c r="H50" s="13">
        <f t="shared" si="1"/>
        <v>100.63705221424186</v>
      </c>
    </row>
    <row r="51" spans="1:8" x14ac:dyDescent="0.2">
      <c r="A51" s="9"/>
      <c r="B51" s="9">
        <v>22010000</v>
      </c>
      <c r="C51" s="11" t="s">
        <v>50</v>
      </c>
      <c r="D51" s="8">
        <v>4280.0600000000004</v>
      </c>
      <c r="E51" s="8">
        <v>3781.44</v>
      </c>
      <c r="F51" s="8" t="e">
        <f>E51-#REF!</f>
        <v>#REF!</v>
      </c>
      <c r="G51" s="8">
        <f t="shared" si="0"/>
        <v>-498.62000000000035</v>
      </c>
      <c r="H51" s="13">
        <f t="shared" si="1"/>
        <v>88.35016331546754</v>
      </c>
    </row>
    <row r="52" spans="1:8" x14ac:dyDescent="0.2">
      <c r="A52" s="9"/>
      <c r="B52" s="9">
        <v>22012500</v>
      </c>
      <c r="C52" s="11" t="s">
        <v>51</v>
      </c>
      <c r="D52" s="8">
        <v>4280.0600000000004</v>
      </c>
      <c r="E52" s="8">
        <v>3781.44</v>
      </c>
      <c r="F52" s="8" t="e">
        <f>E52-#REF!</f>
        <v>#REF!</v>
      </c>
      <c r="G52" s="8">
        <f t="shared" si="0"/>
        <v>-498.62000000000035</v>
      </c>
      <c r="H52" s="13">
        <f t="shared" si="1"/>
        <v>88.35016331546754</v>
      </c>
    </row>
    <row r="53" spans="1:8" x14ac:dyDescent="0.2">
      <c r="A53" s="9"/>
      <c r="B53" s="9">
        <v>22090000</v>
      </c>
      <c r="C53" s="11" t="s">
        <v>52</v>
      </c>
      <c r="D53" s="8">
        <v>1127.6600000000001</v>
      </c>
      <c r="E53" s="8">
        <v>1660.73</v>
      </c>
      <c r="F53" s="8" t="e">
        <f>E53-#REF!</f>
        <v>#REF!</v>
      </c>
      <c r="G53" s="8">
        <f t="shared" si="0"/>
        <v>533.06999999999994</v>
      </c>
      <c r="H53" s="13">
        <f t="shared" si="1"/>
        <v>147.27222744444245</v>
      </c>
    </row>
    <row r="54" spans="1:8" ht="38.25" x14ac:dyDescent="0.2">
      <c r="A54" s="9"/>
      <c r="B54" s="9">
        <v>22090100</v>
      </c>
      <c r="C54" s="11" t="s">
        <v>53</v>
      </c>
      <c r="D54" s="8">
        <v>1127.6600000000001</v>
      </c>
      <c r="E54" s="8">
        <v>1660.73</v>
      </c>
      <c r="F54" s="8" t="e">
        <f>E54-#REF!</f>
        <v>#REF!</v>
      </c>
      <c r="G54" s="8">
        <f t="shared" si="0"/>
        <v>533.06999999999994</v>
      </c>
      <c r="H54" s="13">
        <f t="shared" si="1"/>
        <v>147.27222744444245</v>
      </c>
    </row>
    <row r="55" spans="1:8" ht="63.75" x14ac:dyDescent="0.2">
      <c r="A55" s="9"/>
      <c r="B55" s="9">
        <v>22130000</v>
      </c>
      <c r="C55" s="11" t="s">
        <v>54</v>
      </c>
      <c r="D55" s="8">
        <v>0</v>
      </c>
      <c r="E55" s="8">
        <v>0</v>
      </c>
      <c r="F55" s="8" t="e">
        <f>E55-#REF!</f>
        <v>#REF!</v>
      </c>
      <c r="G55" s="8">
        <f t="shared" si="0"/>
        <v>0</v>
      </c>
      <c r="H55" s="13"/>
    </row>
    <row r="56" spans="1:8" x14ac:dyDescent="0.2">
      <c r="A56" s="9"/>
      <c r="B56" s="9">
        <v>24000000</v>
      </c>
      <c r="C56" s="11" t="s">
        <v>55</v>
      </c>
      <c r="D56" s="8">
        <v>7986.68</v>
      </c>
      <c r="E56" s="8">
        <v>67018.899999999994</v>
      </c>
      <c r="F56" s="8" t="e">
        <f>E56-#REF!</f>
        <v>#REF!</v>
      </c>
      <c r="G56" s="8">
        <f t="shared" si="0"/>
        <v>59032.219999999994</v>
      </c>
      <c r="H56" s="13">
        <f t="shared" si="1"/>
        <v>839.13340712285947</v>
      </c>
    </row>
    <row r="57" spans="1:8" x14ac:dyDescent="0.2">
      <c r="A57" s="9"/>
      <c r="B57" s="9">
        <v>24060000</v>
      </c>
      <c r="C57" s="11" t="s">
        <v>46</v>
      </c>
      <c r="D57" s="8">
        <v>7986.68</v>
      </c>
      <c r="E57" s="8">
        <v>67018.899999999994</v>
      </c>
      <c r="F57" s="8" t="e">
        <f>E57-#REF!</f>
        <v>#REF!</v>
      </c>
      <c r="G57" s="8">
        <f t="shared" si="0"/>
        <v>59032.219999999994</v>
      </c>
      <c r="H57" s="13">
        <f t="shared" si="1"/>
        <v>839.13340712285947</v>
      </c>
    </row>
    <row r="58" spans="1:8" x14ac:dyDescent="0.2">
      <c r="A58" s="9"/>
      <c r="B58" s="9">
        <v>24060300</v>
      </c>
      <c r="C58" s="11" t="s">
        <v>46</v>
      </c>
      <c r="D58" s="8">
        <v>7986.68</v>
      </c>
      <c r="E58" s="8">
        <v>38232.99</v>
      </c>
      <c r="F58" s="8" t="e">
        <f>E58-#REF!</f>
        <v>#REF!</v>
      </c>
      <c r="G58" s="8">
        <f t="shared" si="0"/>
        <v>30246.309999999998</v>
      </c>
      <c r="H58" s="13">
        <f t="shared" si="1"/>
        <v>478.70942619461403</v>
      </c>
    </row>
    <row r="59" spans="1:8" ht="63.75" x14ac:dyDescent="0.2">
      <c r="A59" s="9"/>
      <c r="B59" s="9">
        <v>24062200</v>
      </c>
      <c r="C59" s="11" t="s">
        <v>56</v>
      </c>
      <c r="D59" s="14"/>
      <c r="E59" s="8">
        <v>28785.91</v>
      </c>
      <c r="F59" s="8" t="e">
        <f>E59-#REF!</f>
        <v>#REF!</v>
      </c>
      <c r="G59" s="8">
        <f t="shared" si="0"/>
        <v>28785.91</v>
      </c>
      <c r="H59" s="13"/>
    </row>
    <row r="60" spans="1:8" hidden="1" x14ac:dyDescent="0.2">
      <c r="A60" s="9"/>
      <c r="B60" s="9">
        <v>40000000</v>
      </c>
      <c r="C60" s="11" t="s">
        <v>57</v>
      </c>
      <c r="D60" s="8">
        <v>11255351</v>
      </c>
      <c r="E60" s="8">
        <v>12986550</v>
      </c>
      <c r="F60" s="8" t="e">
        <f>E60-#REF!</f>
        <v>#REF!</v>
      </c>
      <c r="G60" s="8">
        <f t="shared" si="0"/>
        <v>1731199</v>
      </c>
      <c r="H60" s="13">
        <f t="shared" si="1"/>
        <v>115.38111961146302</v>
      </c>
    </row>
    <row r="61" spans="1:8" hidden="1" x14ac:dyDescent="0.2">
      <c r="A61" s="9"/>
      <c r="B61" s="9">
        <v>41000000</v>
      </c>
      <c r="C61" s="11" t="s">
        <v>58</v>
      </c>
      <c r="D61" s="8">
        <v>11255351</v>
      </c>
      <c r="E61" s="8">
        <v>12986550</v>
      </c>
      <c r="F61" s="8" t="e">
        <f>E61-#REF!</f>
        <v>#REF!</v>
      </c>
      <c r="G61" s="8">
        <f t="shared" si="0"/>
        <v>1731199</v>
      </c>
      <c r="H61" s="13">
        <f t="shared" si="1"/>
        <v>115.38111961146302</v>
      </c>
    </row>
    <row r="62" spans="1:8" ht="25.5" hidden="1" x14ac:dyDescent="0.2">
      <c r="A62" s="9"/>
      <c r="B62" s="9">
        <v>41030000</v>
      </c>
      <c r="C62" s="11" t="s">
        <v>59</v>
      </c>
      <c r="D62" s="8">
        <v>10275000</v>
      </c>
      <c r="E62" s="8">
        <v>12817900</v>
      </c>
      <c r="F62" s="8" t="e">
        <f>E62-#REF!</f>
        <v>#REF!</v>
      </c>
      <c r="G62" s="8">
        <f t="shared" si="0"/>
        <v>2542900</v>
      </c>
      <c r="H62" s="13">
        <f t="shared" si="1"/>
        <v>124.74841849148419</v>
      </c>
    </row>
    <row r="63" spans="1:8" ht="38.25" hidden="1" x14ac:dyDescent="0.2">
      <c r="A63" s="9"/>
      <c r="B63" s="9">
        <v>41033200</v>
      </c>
      <c r="C63" s="11" t="s">
        <v>60</v>
      </c>
      <c r="D63" s="8">
        <v>557000</v>
      </c>
      <c r="E63" s="8">
        <v>522000</v>
      </c>
      <c r="F63" s="8" t="e">
        <f>E63-#REF!</f>
        <v>#REF!</v>
      </c>
      <c r="G63" s="8">
        <f t="shared" si="0"/>
        <v>-35000</v>
      </c>
      <c r="H63" s="13">
        <f t="shared" si="1"/>
        <v>93.716337522441648</v>
      </c>
    </row>
    <row r="64" spans="1:8" ht="25.5" hidden="1" x14ac:dyDescent="0.2">
      <c r="A64" s="9"/>
      <c r="B64" s="9">
        <v>41033900</v>
      </c>
      <c r="C64" s="11" t="s">
        <v>61</v>
      </c>
      <c r="D64" s="8">
        <v>7102500</v>
      </c>
      <c r="E64" s="8">
        <v>10275400</v>
      </c>
      <c r="F64" s="8" t="e">
        <f>E64-#REF!</f>
        <v>#REF!</v>
      </c>
      <c r="G64" s="8">
        <f t="shared" si="0"/>
        <v>3172900</v>
      </c>
      <c r="H64" s="13">
        <f t="shared" si="1"/>
        <v>144.67300246392116</v>
      </c>
    </row>
    <row r="65" spans="1:8" ht="25.5" hidden="1" x14ac:dyDescent="0.2">
      <c r="A65" s="9"/>
      <c r="B65" s="9">
        <v>41034200</v>
      </c>
      <c r="C65" s="11" t="s">
        <v>62</v>
      </c>
      <c r="D65" s="8">
        <v>2615500</v>
      </c>
      <c r="E65" s="8">
        <v>2020500</v>
      </c>
      <c r="F65" s="8" t="e">
        <f>E65-#REF!</f>
        <v>#REF!</v>
      </c>
      <c r="G65" s="8">
        <f t="shared" si="0"/>
        <v>-595000</v>
      </c>
      <c r="H65" s="13">
        <f t="shared" si="1"/>
        <v>77.251003632192692</v>
      </c>
    </row>
    <row r="66" spans="1:8" ht="25.5" hidden="1" x14ac:dyDescent="0.2">
      <c r="A66" s="9"/>
      <c r="B66" s="9">
        <v>41050000</v>
      </c>
      <c r="C66" s="11" t="s">
        <v>63</v>
      </c>
      <c r="D66" s="8">
        <v>179651</v>
      </c>
      <c r="E66" s="8">
        <v>168650</v>
      </c>
      <c r="F66" s="8" t="e">
        <f>E66-#REF!</f>
        <v>#REF!</v>
      </c>
      <c r="G66" s="8">
        <f t="shared" si="0"/>
        <v>-11001</v>
      </c>
      <c r="H66" s="13">
        <f t="shared" si="1"/>
        <v>93.876460470579076</v>
      </c>
    </row>
    <row r="67" spans="1:8" ht="51" hidden="1" x14ac:dyDescent="0.2">
      <c r="A67" s="9"/>
      <c r="B67" s="9">
        <v>41051200</v>
      </c>
      <c r="C67" s="11" t="s">
        <v>64</v>
      </c>
      <c r="D67" s="8">
        <v>29130</v>
      </c>
      <c r="E67" s="8">
        <v>48950</v>
      </c>
      <c r="F67" s="8" t="e">
        <f>E67-#REF!</f>
        <v>#REF!</v>
      </c>
      <c r="G67" s="8">
        <f t="shared" si="0"/>
        <v>19820</v>
      </c>
      <c r="H67" s="13">
        <f t="shared" si="1"/>
        <v>168.03982148987296</v>
      </c>
    </row>
    <row r="68" spans="1:8" ht="51" hidden="1" x14ac:dyDescent="0.2">
      <c r="A68" s="9"/>
      <c r="B68" s="9">
        <v>41051400</v>
      </c>
      <c r="C68" s="11" t="s">
        <v>65</v>
      </c>
      <c r="D68" s="8">
        <v>99018</v>
      </c>
      <c r="E68" s="8">
        <v>119700</v>
      </c>
      <c r="F68" s="8" t="e">
        <f>E68-#REF!</f>
        <v>#REF!</v>
      </c>
      <c r="G68" s="8">
        <f t="shared" si="0"/>
        <v>20682</v>
      </c>
      <c r="H68" s="13">
        <f t="shared" si="1"/>
        <v>120.88711143428468</v>
      </c>
    </row>
    <row r="69" spans="1:8" hidden="1" x14ac:dyDescent="0.2">
      <c r="A69" s="9"/>
      <c r="B69" s="9">
        <v>41053900</v>
      </c>
      <c r="C69" s="11" t="s">
        <v>66</v>
      </c>
      <c r="D69" s="8">
        <v>0</v>
      </c>
      <c r="E69" s="8">
        <v>0</v>
      </c>
      <c r="F69" s="8" t="e">
        <f>E69-#REF!</f>
        <v>#REF!</v>
      </c>
      <c r="G69" s="8">
        <f t="shared" si="0"/>
        <v>0</v>
      </c>
      <c r="H69" s="13" t="e">
        <f t="shared" si="1"/>
        <v>#DIV/0!</v>
      </c>
    </row>
    <row r="70" spans="1:8" ht="20.25" customHeight="1" x14ac:dyDescent="0.25">
      <c r="A70" s="35" t="s">
        <v>78</v>
      </c>
      <c r="B70" s="36"/>
      <c r="C70" s="36"/>
      <c r="D70" s="12">
        <v>46021305.370000012</v>
      </c>
      <c r="E70" s="10">
        <v>49103089.559999987</v>
      </c>
      <c r="F70" s="10" t="e">
        <f>E70-#REF!</f>
        <v>#REF!</v>
      </c>
      <c r="G70" s="10">
        <f t="shared" si="0"/>
        <v>3081784.1899999753</v>
      </c>
      <c r="H70" s="10">
        <f t="shared" si="1"/>
        <v>106.69642932816265</v>
      </c>
    </row>
    <row r="71" spans="1:8" ht="20.25" hidden="1" customHeight="1" x14ac:dyDescent="0.25">
      <c r="A71" s="35" t="s">
        <v>68</v>
      </c>
      <c r="B71" s="36"/>
      <c r="C71" s="36"/>
      <c r="D71" s="12">
        <v>57276656.370000012</v>
      </c>
      <c r="E71" s="10">
        <v>62089639.559999987</v>
      </c>
      <c r="F71" s="10" t="e">
        <f>E71-#REF!</f>
        <v>#REF!</v>
      </c>
      <c r="G71" s="8" t="e">
        <f>E71-#REF!</f>
        <v>#REF!</v>
      </c>
      <c r="H71" s="13" t="e">
        <f>E71/#REF!*100-100</f>
        <v>#REF!</v>
      </c>
    </row>
  </sheetData>
  <mergeCells count="11">
    <mergeCell ref="A3:H3"/>
    <mergeCell ref="A5:H5"/>
    <mergeCell ref="A70:C70"/>
    <mergeCell ref="A71:C71"/>
    <mergeCell ref="A7:A8"/>
    <mergeCell ref="D7:H7"/>
    <mergeCell ref="B7:B9"/>
    <mergeCell ref="C7:C9"/>
    <mergeCell ref="D8:D9"/>
    <mergeCell ref="E8:E9"/>
    <mergeCell ref="G8:H8"/>
  </mergeCells>
  <pageMargins left="0.51181102362204722" right="0.39370078740157483" top="0.59055118110236227" bottom="0.39370078740157483" header="0" footer="0"/>
  <pageSetup paperSize="9" scale="8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надходження</vt:lpstr>
      <vt:lpstr>динаміка 2018-2019</vt:lpstr>
      <vt:lpstr>'динаміка 2018-2019'!Заголовки_для_друку</vt:lpstr>
      <vt:lpstr>надходження!Заголовки_для_друку</vt:lpstr>
      <vt:lpstr>'динаміка 2018-2019'!Область_друку</vt:lpstr>
      <vt:lpstr>надходження!Область_друку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2019-06-06T15:49:05Z</cp:lastPrinted>
  <dcterms:created xsi:type="dcterms:W3CDTF">2019-06-03T09:27:45Z</dcterms:created>
  <dcterms:modified xsi:type="dcterms:W3CDTF">2019-06-06T15:55:38Z</dcterms:modified>
</cp:coreProperties>
</file>